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defaultThemeVersion="124226"/>
  <bookViews>
    <workbookView xWindow="45" yWindow="0" windowWidth="20730" windowHeight="11760" activeTab="3"/>
  </bookViews>
  <sheets>
    <sheet name="Introduction" sheetId="38" r:id="rId1"/>
    <sheet name="Example MWQP " sheetId="39" r:id="rId2"/>
    <sheet name="Protected MWQP " sheetId="34" r:id="rId3"/>
    <sheet name="MWQP " sheetId="41" r:id="rId4"/>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14" i="34" l="1"/>
  <c r="F15" i="34"/>
  <c r="F16" i="34"/>
  <c r="F17" i="34"/>
  <c r="F18" i="34"/>
  <c r="F19" i="34"/>
  <c r="F20" i="34"/>
  <c r="F21" i="34"/>
  <c r="F22" i="34"/>
  <c r="F23" i="34"/>
  <c r="F24" i="34"/>
  <c r="F25" i="34"/>
  <c r="F26" i="34"/>
  <c r="F27" i="34"/>
  <c r="F28" i="34"/>
  <c r="F29" i="34"/>
  <c r="F30" i="34"/>
  <c r="F31" i="34"/>
  <c r="F32" i="34"/>
  <c r="F33" i="34"/>
  <c r="F34" i="34"/>
  <c r="F35" i="34"/>
  <c r="F36" i="34"/>
  <c r="F37" i="34"/>
  <c r="F38" i="34"/>
  <c r="F39" i="34"/>
  <c r="F40" i="34"/>
  <c r="F41" i="34"/>
  <c r="F42" i="34"/>
  <c r="F43" i="34"/>
  <c r="F44" i="34"/>
  <c r="F45" i="34"/>
  <c r="F46" i="34"/>
  <c r="F47" i="34"/>
  <c r="F48" i="34"/>
  <c r="F49" i="34"/>
  <c r="F50" i="34"/>
  <c r="F51" i="34"/>
  <c r="F52" i="34"/>
  <c r="F53" i="34"/>
  <c r="F54" i="34"/>
  <c r="F55" i="34"/>
  <c r="F56" i="34"/>
  <c r="F57" i="34"/>
  <c r="F58" i="34"/>
  <c r="F59" i="34"/>
  <c r="F60" i="34"/>
  <c r="F61" i="34"/>
  <c r="F62" i="34"/>
  <c r="F63" i="34"/>
  <c r="F64" i="34"/>
  <c r="F65" i="34"/>
  <c r="F66" i="34"/>
  <c r="F67" i="34"/>
  <c r="F68" i="34"/>
  <c r="F69" i="34"/>
  <c r="F70" i="34"/>
  <c r="F71" i="34"/>
  <c r="F72" i="34"/>
  <c r="F73" i="34"/>
  <c r="F74" i="34"/>
  <c r="F75" i="34"/>
  <c r="F76" i="34"/>
  <c r="F77" i="34"/>
  <c r="F78" i="34"/>
  <c r="F79" i="34"/>
  <c r="F80" i="34"/>
  <c r="F81" i="34"/>
  <c r="F82" i="34"/>
  <c r="F83" i="34"/>
  <c r="F84" i="34"/>
  <c r="F85" i="34"/>
  <c r="F86" i="34"/>
  <c r="F87" i="34"/>
  <c r="F88" i="34"/>
  <c r="F89" i="34"/>
  <c r="F90" i="34"/>
  <c r="F91" i="34"/>
  <c r="F92" i="34"/>
  <c r="F93" i="34"/>
  <c r="F94" i="34"/>
  <c r="F95" i="34"/>
  <c r="F96" i="34"/>
  <c r="F97" i="34"/>
  <c r="F98" i="34"/>
  <c r="F99" i="34"/>
  <c r="F100" i="34"/>
  <c r="F101" i="34"/>
  <c r="F102" i="34"/>
  <c r="F103" i="34"/>
  <c r="F104" i="34"/>
  <c r="F105" i="34"/>
  <c r="F106" i="34"/>
  <c r="F107" i="34"/>
  <c r="F108" i="34"/>
  <c r="F109" i="34"/>
  <c r="F110" i="34"/>
  <c r="F111" i="34"/>
  <c r="F112" i="34"/>
  <c r="F113" i="34"/>
  <c r="F114" i="34"/>
  <c r="F115" i="34"/>
  <c r="F116" i="34"/>
  <c r="F117" i="34"/>
  <c r="F118" i="34"/>
  <c r="F119" i="34"/>
  <c r="F120" i="34"/>
  <c r="F121" i="34"/>
  <c r="F122" i="34"/>
  <c r="F123" i="34"/>
  <c r="F124" i="34"/>
  <c r="F125" i="34"/>
  <c r="F126" i="34"/>
  <c r="F127" i="34"/>
  <c r="F128" i="34"/>
  <c r="F129" i="34"/>
  <c r="F130" i="34"/>
  <c r="F131" i="34"/>
  <c r="F132" i="34"/>
  <c r="F133" i="34"/>
  <c r="F134" i="34"/>
  <c r="F135" i="34"/>
  <c r="F136" i="34"/>
  <c r="F137" i="34"/>
  <c r="F138" i="34"/>
  <c r="F139" i="34"/>
  <c r="F140" i="34"/>
  <c r="F141" i="34"/>
  <c r="F142" i="34"/>
  <c r="F143" i="34"/>
  <c r="F144" i="34"/>
  <c r="F145" i="34"/>
  <c r="F146" i="34"/>
  <c r="F147" i="34"/>
  <c r="F148" i="34"/>
  <c r="F149" i="34"/>
  <c r="F150" i="34"/>
  <c r="F151" i="34"/>
  <c r="F152" i="34"/>
  <c r="F153" i="34"/>
  <c r="F154" i="34"/>
  <c r="F155" i="34"/>
  <c r="F156" i="34"/>
  <c r="F157" i="34"/>
  <c r="F158" i="34"/>
  <c r="F159" i="34"/>
  <c r="F160" i="34"/>
  <c r="F161" i="34"/>
  <c r="F162" i="34"/>
  <c r="F163" i="34"/>
  <c r="F164" i="34"/>
  <c r="F165" i="34"/>
  <c r="F166" i="34"/>
  <c r="F167" i="34"/>
  <c r="F168" i="34"/>
  <c r="F169" i="34"/>
  <c r="F170" i="34"/>
  <c r="F171" i="34"/>
  <c r="F172" i="34"/>
  <c r="F173" i="34"/>
  <c r="F174" i="34"/>
  <c r="F175" i="34"/>
  <c r="F176" i="34"/>
  <c r="F177" i="34"/>
  <c r="F178" i="34"/>
  <c r="F179" i="34"/>
  <c r="F180" i="34"/>
  <c r="F181" i="34"/>
  <c r="F182" i="34"/>
  <c r="F183" i="34"/>
  <c r="F184" i="34"/>
  <c r="F185" i="34"/>
  <c r="F186" i="34"/>
  <c r="F187" i="34"/>
  <c r="F188" i="34"/>
  <c r="F189" i="34"/>
  <c r="F190" i="34"/>
  <c r="F191" i="34"/>
  <c r="F192" i="34"/>
  <c r="F193" i="34"/>
  <c r="F194" i="34"/>
  <c r="F195" i="34"/>
  <c r="F196" i="34"/>
  <c r="F197" i="34"/>
  <c r="F198" i="34"/>
  <c r="F199" i="34"/>
  <c r="F200" i="34"/>
  <c r="F201" i="34"/>
  <c r="F202" i="34"/>
  <c r="F203" i="34"/>
  <c r="F204" i="34"/>
  <c r="F205" i="34"/>
  <c r="F206" i="34"/>
  <c r="F207" i="34"/>
  <c r="F208" i="34"/>
  <c r="F209" i="34"/>
  <c r="F210" i="34"/>
  <c r="F211" i="34"/>
  <c r="F212" i="34"/>
  <c r="F213" i="34"/>
  <c r="F214" i="34"/>
  <c r="F215" i="34"/>
  <c r="F216" i="34"/>
  <c r="F217" i="34"/>
  <c r="F218" i="34"/>
  <c r="F219" i="34"/>
  <c r="F220" i="34"/>
  <c r="F221" i="34"/>
  <c r="F222" i="34"/>
  <c r="F223" i="34"/>
  <c r="F224" i="34"/>
  <c r="F225" i="34"/>
  <c r="F226" i="34"/>
  <c r="F227" i="34"/>
  <c r="F228" i="34"/>
  <c r="F229" i="34"/>
  <c r="F230" i="34"/>
  <c r="F231" i="34"/>
  <c r="F232" i="34"/>
  <c r="F233" i="34"/>
  <c r="F234" i="34"/>
  <c r="F235" i="34"/>
  <c r="F236" i="34"/>
  <c r="F237" i="34"/>
  <c r="F238" i="34"/>
  <c r="F239" i="34"/>
  <c r="F240" i="34"/>
  <c r="F241" i="34"/>
  <c r="F242" i="34"/>
  <c r="F243" i="34"/>
  <c r="F244" i="34"/>
  <c r="F245" i="34"/>
  <c r="F246" i="34"/>
  <c r="F247" i="34"/>
  <c r="F248" i="34"/>
  <c r="F249" i="34"/>
  <c r="F250" i="34"/>
  <c r="F251" i="34"/>
  <c r="F252" i="34"/>
  <c r="F253" i="34"/>
  <c r="F254" i="34"/>
  <c r="F255" i="34"/>
  <c r="F256" i="34"/>
  <c r="F257" i="34"/>
  <c r="F258" i="34"/>
  <c r="F259" i="34"/>
  <c r="F260" i="34"/>
  <c r="F261" i="34"/>
  <c r="F262" i="34"/>
  <c r="F263" i="34"/>
  <c r="F264" i="34"/>
  <c r="F265" i="34"/>
  <c r="F266" i="34"/>
  <c r="F267" i="34"/>
  <c r="F268" i="34"/>
  <c r="F269" i="34"/>
  <c r="F270" i="34"/>
  <c r="F271" i="34"/>
  <c r="F272" i="34"/>
  <c r="F273" i="34"/>
  <c r="F274" i="34"/>
  <c r="F275" i="34"/>
  <c r="F276" i="34"/>
  <c r="F277" i="34"/>
  <c r="F278" i="34"/>
  <c r="F279" i="34"/>
  <c r="F280" i="34"/>
  <c r="F281" i="34"/>
  <c r="F282" i="34"/>
  <c r="F283" i="34"/>
  <c r="F284" i="34"/>
  <c r="F285" i="34"/>
  <c r="F286" i="34"/>
  <c r="F287" i="34"/>
  <c r="F288" i="34"/>
  <c r="F289" i="34"/>
  <c r="F290" i="34"/>
  <c r="F291" i="34"/>
  <c r="F292" i="34"/>
  <c r="F293" i="34"/>
  <c r="F294" i="34"/>
  <c r="F295" i="34"/>
  <c r="F296" i="34"/>
  <c r="F297" i="34"/>
  <c r="F298" i="34"/>
  <c r="F299" i="34"/>
  <c r="F300" i="34"/>
  <c r="F13" i="34"/>
  <c r="F300" i="41"/>
  <c r="F299" i="41"/>
  <c r="F298" i="41"/>
  <c r="F297" i="41"/>
  <c r="F296" i="41"/>
  <c r="F295" i="41"/>
  <c r="F294" i="41"/>
  <c r="F293" i="41"/>
  <c r="F292" i="41"/>
  <c r="F291" i="41"/>
  <c r="F290" i="41"/>
  <c r="F289" i="41"/>
  <c r="F288" i="41"/>
  <c r="F287" i="41"/>
  <c r="F286" i="41"/>
  <c r="F285" i="41"/>
  <c r="F284" i="41"/>
  <c r="F283" i="41"/>
  <c r="F282" i="41"/>
  <c r="F281" i="41"/>
  <c r="F280" i="41"/>
  <c r="F279" i="41"/>
  <c r="F278" i="41"/>
  <c r="F277" i="41"/>
  <c r="F276" i="41"/>
  <c r="F275" i="41"/>
  <c r="F274" i="41"/>
  <c r="F273" i="41"/>
  <c r="F272" i="41"/>
  <c r="F271" i="41"/>
  <c r="F270" i="41"/>
  <c r="F269" i="41"/>
  <c r="F268" i="41"/>
  <c r="F267" i="41"/>
  <c r="F266" i="41"/>
  <c r="F265" i="41"/>
  <c r="F264" i="41"/>
  <c r="F263" i="41"/>
  <c r="F262" i="41"/>
  <c r="F261" i="41"/>
  <c r="F260" i="41"/>
  <c r="F259" i="41"/>
  <c r="F258" i="41"/>
  <c r="F257" i="41"/>
  <c r="F256" i="41"/>
  <c r="F255" i="41"/>
  <c r="F254" i="41"/>
  <c r="F253" i="41"/>
  <c r="F252" i="41"/>
  <c r="F251" i="41"/>
  <c r="F250" i="41"/>
  <c r="F249" i="41"/>
  <c r="F248" i="41"/>
  <c r="F247" i="41"/>
  <c r="F246" i="41"/>
  <c r="F245" i="41"/>
  <c r="F244" i="41"/>
  <c r="F243" i="41"/>
  <c r="F242" i="41"/>
  <c r="F241" i="41"/>
  <c r="F240" i="41"/>
  <c r="F239" i="41"/>
  <c r="F238" i="41"/>
  <c r="F237" i="41"/>
  <c r="F236" i="41"/>
  <c r="F235" i="41"/>
  <c r="F234" i="41"/>
  <c r="F233" i="41"/>
  <c r="F232" i="41"/>
  <c r="F231" i="41"/>
  <c r="F230" i="41"/>
  <c r="F229" i="41"/>
  <c r="F228" i="41"/>
  <c r="F227" i="41"/>
  <c r="F226" i="41"/>
  <c r="F225" i="41"/>
  <c r="F224" i="41"/>
  <c r="F223" i="41"/>
  <c r="F222" i="41"/>
  <c r="F221" i="41"/>
  <c r="F220" i="41"/>
  <c r="F219" i="41"/>
  <c r="F218" i="41"/>
  <c r="F217" i="41"/>
  <c r="F216" i="41"/>
  <c r="F215" i="41"/>
  <c r="F214" i="41"/>
  <c r="F213" i="41"/>
  <c r="F212" i="41"/>
  <c r="F211" i="41"/>
  <c r="F210" i="41"/>
  <c r="F209" i="41"/>
  <c r="F208" i="41"/>
  <c r="F207" i="41"/>
  <c r="F206" i="41"/>
  <c r="F205" i="41"/>
  <c r="F204" i="41"/>
  <c r="F203" i="41"/>
  <c r="F202" i="41"/>
  <c r="F201" i="41"/>
  <c r="F200" i="41"/>
  <c r="F199" i="41"/>
  <c r="F198" i="41"/>
  <c r="F197" i="41"/>
  <c r="F196" i="41"/>
  <c r="F195" i="41"/>
  <c r="F194" i="41"/>
  <c r="F193" i="41"/>
  <c r="F192" i="41"/>
  <c r="F191" i="41"/>
  <c r="F190" i="41"/>
  <c r="F189" i="41"/>
  <c r="F188" i="41"/>
  <c r="F187" i="41"/>
  <c r="F186" i="41"/>
  <c r="F185" i="41"/>
  <c r="F184" i="41"/>
  <c r="F183" i="41"/>
  <c r="F182" i="41"/>
  <c r="F181" i="41"/>
  <c r="F180" i="41"/>
  <c r="F179" i="41"/>
  <c r="F178" i="41"/>
  <c r="F177" i="41"/>
  <c r="F176" i="41"/>
  <c r="F175" i="41"/>
  <c r="F174" i="41"/>
  <c r="F173" i="41"/>
  <c r="F172" i="41"/>
  <c r="F171" i="41"/>
  <c r="F170" i="41"/>
  <c r="F169" i="41"/>
  <c r="F168" i="41"/>
  <c r="F167" i="41"/>
  <c r="F166" i="41"/>
  <c r="F165" i="41"/>
  <c r="F164" i="41"/>
  <c r="F163" i="41"/>
  <c r="F162" i="41"/>
  <c r="F161" i="41"/>
  <c r="F160" i="41"/>
  <c r="F159" i="41"/>
  <c r="F158" i="41"/>
  <c r="F157" i="41"/>
  <c r="F156" i="41"/>
  <c r="F155" i="41"/>
  <c r="F154" i="41"/>
  <c r="F153" i="41"/>
  <c r="F152" i="41"/>
  <c r="F151" i="41"/>
  <c r="F150" i="41"/>
  <c r="F149" i="41"/>
  <c r="F148" i="41"/>
  <c r="F147" i="41"/>
  <c r="F146" i="41"/>
  <c r="F145" i="41"/>
  <c r="F144" i="41"/>
  <c r="F143" i="41"/>
  <c r="F142" i="41"/>
  <c r="F141" i="41"/>
  <c r="F140" i="41"/>
  <c r="F139" i="41"/>
  <c r="F138" i="41"/>
  <c r="F137" i="41"/>
  <c r="F136" i="41"/>
  <c r="F135" i="41"/>
  <c r="F134" i="41"/>
  <c r="F133" i="41"/>
  <c r="F132" i="41"/>
  <c r="F131" i="41"/>
  <c r="F130" i="41"/>
  <c r="F129" i="41"/>
  <c r="F128" i="41"/>
  <c r="F127" i="41"/>
  <c r="F126" i="41"/>
  <c r="F125" i="41"/>
  <c r="F124" i="41"/>
  <c r="F123" i="41"/>
  <c r="F122" i="41"/>
  <c r="F121" i="41"/>
  <c r="F120" i="41"/>
  <c r="F119" i="41"/>
  <c r="F118" i="41"/>
  <c r="F117" i="41"/>
  <c r="F116" i="41"/>
  <c r="F115" i="41"/>
  <c r="F114" i="41"/>
  <c r="F113" i="41"/>
  <c r="F112" i="41"/>
  <c r="F111" i="41"/>
  <c r="F110" i="41"/>
  <c r="F109" i="41"/>
  <c r="F108" i="41"/>
  <c r="F107" i="41"/>
  <c r="F106" i="41"/>
  <c r="F105" i="41"/>
  <c r="F104" i="41"/>
  <c r="F103" i="41"/>
  <c r="F102" i="41"/>
  <c r="F101" i="41"/>
  <c r="F100" i="41"/>
  <c r="F99" i="41"/>
  <c r="F98" i="41"/>
  <c r="F97" i="41"/>
  <c r="F96" i="41"/>
  <c r="F95" i="41"/>
  <c r="F94" i="41"/>
  <c r="F93" i="41"/>
  <c r="F92" i="41"/>
  <c r="F91" i="41"/>
  <c r="F90" i="41"/>
  <c r="F89" i="41"/>
  <c r="F88" i="41"/>
  <c r="F87" i="41"/>
  <c r="F86" i="41"/>
  <c r="F85" i="41"/>
  <c r="F84" i="41"/>
  <c r="F83" i="41"/>
  <c r="F82" i="41"/>
  <c r="F81" i="41"/>
  <c r="F80" i="41"/>
  <c r="F79" i="41"/>
  <c r="F78" i="41"/>
  <c r="F77" i="41"/>
  <c r="F76" i="41"/>
  <c r="F75" i="41"/>
  <c r="F74" i="41"/>
  <c r="F73" i="41"/>
  <c r="F72" i="41"/>
  <c r="F71" i="41"/>
  <c r="F70" i="41"/>
  <c r="F69" i="41"/>
  <c r="F68" i="41"/>
  <c r="F67" i="41"/>
  <c r="F66" i="41"/>
  <c r="F65" i="41"/>
  <c r="F64" i="41"/>
  <c r="F63" i="41"/>
  <c r="F62" i="41"/>
  <c r="F61" i="41"/>
  <c r="F60" i="41"/>
  <c r="F59" i="41"/>
  <c r="F58" i="41"/>
  <c r="F57" i="41"/>
  <c r="F56" i="41"/>
  <c r="F55" i="41"/>
  <c r="F54" i="41"/>
  <c r="F53" i="41"/>
  <c r="F52" i="41"/>
  <c r="F51" i="41"/>
  <c r="F50" i="41"/>
  <c r="F49" i="41"/>
  <c r="F48" i="41"/>
  <c r="F47" i="41"/>
  <c r="F46" i="41"/>
  <c r="F45" i="41"/>
  <c r="F44" i="41"/>
  <c r="F43" i="41"/>
  <c r="F42" i="41"/>
  <c r="F41" i="41"/>
  <c r="F40" i="41"/>
  <c r="F39" i="41"/>
  <c r="F38" i="41"/>
  <c r="F37" i="41"/>
  <c r="F36" i="41"/>
  <c r="F35" i="41"/>
  <c r="F34" i="41"/>
  <c r="F33" i="41"/>
  <c r="F32" i="41"/>
  <c r="F31" i="41"/>
  <c r="F30" i="41"/>
  <c r="F29" i="41"/>
  <c r="F28" i="41"/>
  <c r="F27" i="41"/>
  <c r="F26" i="41"/>
  <c r="F25" i="41"/>
  <c r="F24" i="41"/>
  <c r="F23" i="41"/>
  <c r="F22" i="41"/>
  <c r="F21" i="41"/>
  <c r="F20" i="41"/>
  <c r="F19" i="41"/>
  <c r="F18" i="41"/>
  <c r="F17" i="41"/>
  <c r="F13" i="41"/>
  <c r="F14" i="41"/>
  <c r="F15" i="41"/>
  <c r="F16" i="41"/>
  <c r="O8" i="41"/>
  <c r="Q8" i="41"/>
  <c r="P16" i="41"/>
  <c r="Q16" i="41"/>
  <c r="S16" i="41"/>
  <c r="R16" i="41"/>
  <c r="P15" i="41"/>
  <c r="Q15" i="41"/>
  <c r="S15" i="41"/>
  <c r="R15" i="41"/>
  <c r="R8" i="41"/>
  <c r="P8" i="41"/>
  <c r="F38" i="39"/>
  <c r="F39" i="39"/>
  <c r="F40" i="39"/>
  <c r="F41" i="39"/>
  <c r="F42" i="39"/>
  <c r="F43" i="39"/>
  <c r="F44" i="39"/>
  <c r="F45" i="39"/>
  <c r="F46" i="39"/>
  <c r="F47" i="39"/>
  <c r="F48" i="39"/>
  <c r="F49" i="39"/>
  <c r="F50" i="39"/>
  <c r="F51" i="39"/>
  <c r="F52" i="39"/>
  <c r="F53" i="39"/>
  <c r="F54" i="39"/>
  <c r="F55" i="39"/>
  <c r="F56" i="39"/>
  <c r="F57" i="39"/>
  <c r="F58" i="39"/>
  <c r="F59" i="39"/>
  <c r="F60" i="39"/>
  <c r="F61" i="39"/>
  <c r="F62" i="39"/>
  <c r="F63" i="39"/>
  <c r="F64" i="39"/>
  <c r="F65" i="39"/>
  <c r="F66" i="39"/>
  <c r="F67" i="39"/>
  <c r="F68" i="39"/>
  <c r="F69" i="39"/>
  <c r="F70" i="39"/>
  <c r="F71" i="39"/>
  <c r="F72" i="39"/>
  <c r="F73" i="39"/>
  <c r="F74" i="39"/>
  <c r="F75" i="39"/>
  <c r="F76" i="39"/>
  <c r="F77" i="39"/>
  <c r="F78" i="39"/>
  <c r="F79" i="39"/>
  <c r="F80" i="39"/>
  <c r="F81" i="39"/>
  <c r="F82" i="39"/>
  <c r="F83" i="39"/>
  <c r="F84" i="39"/>
  <c r="F85" i="39"/>
  <c r="F86" i="39"/>
  <c r="F87" i="39"/>
  <c r="F88" i="39"/>
  <c r="F89" i="39"/>
  <c r="F90" i="39"/>
  <c r="F91" i="39"/>
  <c r="F92" i="39"/>
  <c r="F93" i="39"/>
  <c r="F94" i="39"/>
  <c r="F95" i="39"/>
  <c r="F96" i="39"/>
  <c r="F97" i="39"/>
  <c r="F98" i="39"/>
  <c r="F99" i="39"/>
  <c r="F100" i="39"/>
  <c r="F101" i="39"/>
  <c r="F102" i="39"/>
  <c r="F103" i="39"/>
  <c r="F104" i="39"/>
  <c r="F105" i="39"/>
  <c r="F106" i="39"/>
  <c r="F107" i="39"/>
  <c r="F108" i="39"/>
  <c r="F109" i="39"/>
  <c r="F110" i="39"/>
  <c r="F111" i="39"/>
  <c r="F112" i="39"/>
  <c r="F113" i="39"/>
  <c r="F114" i="39"/>
  <c r="F115" i="39"/>
  <c r="F116" i="39"/>
  <c r="F117" i="39"/>
  <c r="F118" i="39"/>
  <c r="F119" i="39"/>
  <c r="F120" i="39"/>
  <c r="F121" i="39"/>
  <c r="F122" i="39"/>
  <c r="F123" i="39"/>
  <c r="F124" i="39"/>
  <c r="F125" i="39"/>
  <c r="F126" i="39"/>
  <c r="F127" i="39"/>
  <c r="F128" i="39"/>
  <c r="F129" i="39"/>
  <c r="F130" i="39"/>
  <c r="F131" i="39"/>
  <c r="F132" i="39"/>
  <c r="F133" i="39"/>
  <c r="F134" i="39"/>
  <c r="F135" i="39"/>
  <c r="F136" i="39"/>
  <c r="F137" i="39"/>
  <c r="F138" i="39"/>
  <c r="F139" i="39"/>
  <c r="F140" i="39"/>
  <c r="F141" i="39"/>
  <c r="F142" i="39"/>
  <c r="F143" i="39"/>
  <c r="F144" i="39"/>
  <c r="F145" i="39"/>
  <c r="F146" i="39"/>
  <c r="F147" i="39"/>
  <c r="F148" i="39"/>
  <c r="F149" i="39"/>
  <c r="F150" i="39"/>
  <c r="F151" i="39"/>
  <c r="F152" i="39"/>
  <c r="F153" i="39"/>
  <c r="F154" i="39"/>
  <c r="F155" i="39"/>
  <c r="F156" i="39"/>
  <c r="F157" i="39"/>
  <c r="F158" i="39"/>
  <c r="F159" i="39"/>
  <c r="F160" i="39"/>
  <c r="F161" i="39"/>
  <c r="F162" i="39"/>
  <c r="F163" i="39"/>
  <c r="F164" i="39"/>
  <c r="F165" i="39"/>
  <c r="F166" i="39"/>
  <c r="F167" i="39"/>
  <c r="F168" i="39"/>
  <c r="F169" i="39"/>
  <c r="F170" i="39"/>
  <c r="F171" i="39"/>
  <c r="F172" i="39"/>
  <c r="F173" i="39"/>
  <c r="F174" i="39"/>
  <c r="F175" i="39"/>
  <c r="F176" i="39"/>
  <c r="F177" i="39"/>
  <c r="F178" i="39"/>
  <c r="F179" i="39"/>
  <c r="F180" i="39"/>
  <c r="F181" i="39"/>
  <c r="F182" i="39"/>
  <c r="F183" i="39"/>
  <c r="F184" i="39"/>
  <c r="F185" i="39"/>
  <c r="F186" i="39"/>
  <c r="F187" i="39"/>
  <c r="F188" i="39"/>
  <c r="F189" i="39"/>
  <c r="F190" i="39"/>
  <c r="F191" i="39"/>
  <c r="F192" i="39"/>
  <c r="F193" i="39"/>
  <c r="F194" i="39"/>
  <c r="F195" i="39"/>
  <c r="F196" i="39"/>
  <c r="F197" i="39"/>
  <c r="F198" i="39"/>
  <c r="F199" i="39"/>
  <c r="F200" i="39"/>
  <c r="F201" i="39"/>
  <c r="F202" i="39"/>
  <c r="F203" i="39"/>
  <c r="F204" i="39"/>
  <c r="F205" i="39"/>
  <c r="F206" i="39"/>
  <c r="F207" i="39"/>
  <c r="F208" i="39"/>
  <c r="F209" i="39"/>
  <c r="F210" i="39"/>
  <c r="F211" i="39"/>
  <c r="F212" i="39"/>
  <c r="F213" i="39"/>
  <c r="F214" i="39"/>
  <c r="F215" i="39"/>
  <c r="F216" i="39"/>
  <c r="F217" i="39"/>
  <c r="F218" i="39"/>
  <c r="F219" i="39"/>
  <c r="F220" i="39"/>
  <c r="F221" i="39"/>
  <c r="F222" i="39"/>
  <c r="F223" i="39"/>
  <c r="F224" i="39"/>
  <c r="F225" i="39"/>
  <c r="F226" i="39"/>
  <c r="F227" i="39"/>
  <c r="F228" i="39"/>
  <c r="F229" i="39"/>
  <c r="F230" i="39"/>
  <c r="F231" i="39"/>
  <c r="F232" i="39"/>
  <c r="F233" i="39"/>
  <c r="F234" i="39"/>
  <c r="F235" i="39"/>
  <c r="F236" i="39"/>
  <c r="F237" i="39"/>
  <c r="F238" i="39"/>
  <c r="F239" i="39"/>
  <c r="F240" i="39"/>
  <c r="F241" i="39"/>
  <c r="F242" i="39"/>
  <c r="F243" i="39"/>
  <c r="F244" i="39"/>
  <c r="F245" i="39"/>
  <c r="F246" i="39"/>
  <c r="F247" i="39"/>
  <c r="F248" i="39"/>
  <c r="F249" i="39"/>
  <c r="F250" i="39"/>
  <c r="F251" i="39"/>
  <c r="F252" i="39"/>
  <c r="F253" i="39"/>
  <c r="F254" i="39"/>
  <c r="F255" i="39"/>
  <c r="F256" i="39"/>
  <c r="F257" i="39"/>
  <c r="F258" i="39"/>
  <c r="F259" i="39"/>
  <c r="F260" i="39"/>
  <c r="F261" i="39"/>
  <c r="F262" i="39"/>
  <c r="F263" i="39"/>
  <c r="F264" i="39"/>
  <c r="F265" i="39"/>
  <c r="F266" i="39"/>
  <c r="F267" i="39"/>
  <c r="F268" i="39"/>
  <c r="F269" i="39"/>
  <c r="F270" i="39"/>
  <c r="F271" i="39"/>
  <c r="F272" i="39"/>
  <c r="F273" i="39"/>
  <c r="F274" i="39"/>
  <c r="F275" i="39"/>
  <c r="F276" i="39"/>
  <c r="F277" i="39"/>
  <c r="F278" i="39"/>
  <c r="F279" i="39"/>
  <c r="F280" i="39"/>
  <c r="F281" i="39"/>
  <c r="F282" i="39"/>
  <c r="F283" i="39"/>
  <c r="F284" i="39"/>
  <c r="F285" i="39"/>
  <c r="F286" i="39"/>
  <c r="F287" i="39"/>
  <c r="F288" i="39"/>
  <c r="F289" i="39"/>
  <c r="F290" i="39"/>
  <c r="F291" i="39"/>
  <c r="F292" i="39"/>
  <c r="F293" i="39"/>
  <c r="F294" i="39"/>
  <c r="F295" i="39"/>
  <c r="F296" i="39"/>
  <c r="F297" i="39"/>
  <c r="F298" i="39"/>
  <c r="F299" i="39"/>
  <c r="F300" i="39"/>
  <c r="F37" i="39"/>
  <c r="F36" i="39"/>
  <c r="F35" i="39"/>
  <c r="O8" i="34"/>
  <c r="Q8" i="34"/>
  <c r="F34" i="39"/>
  <c r="F33" i="39"/>
  <c r="F13" i="39"/>
  <c r="F14" i="39"/>
  <c r="F15" i="39"/>
  <c r="F16" i="39"/>
  <c r="F17" i="39"/>
  <c r="F18" i="39"/>
  <c r="F19" i="39"/>
  <c r="F20" i="39"/>
  <c r="F21" i="39"/>
  <c r="F22" i="39"/>
  <c r="F23" i="39"/>
  <c r="F24" i="39"/>
  <c r="F25" i="39"/>
  <c r="F26" i="39"/>
  <c r="F27" i="39"/>
  <c r="F28" i="39"/>
  <c r="F29" i="39"/>
  <c r="F30" i="39"/>
  <c r="F31" i="39"/>
  <c r="F32" i="39"/>
  <c r="O8" i="39"/>
  <c r="Q8" i="39"/>
  <c r="P8" i="34"/>
  <c r="P16" i="39"/>
  <c r="Q16" i="39"/>
  <c r="S16" i="39"/>
  <c r="R16" i="39"/>
  <c r="P15" i="39"/>
  <c r="Q15" i="39"/>
  <c r="S15" i="39"/>
  <c r="R15" i="39"/>
  <c r="R8" i="39"/>
  <c r="P8" i="39"/>
  <c r="R8" i="34"/>
  <c r="P16" i="34"/>
  <c r="Q16" i="34"/>
  <c r="S16" i="34"/>
  <c r="R16" i="34"/>
  <c r="P15" i="34"/>
  <c r="Q15" i="34"/>
  <c r="S15" i="34"/>
  <c r="R15" i="34"/>
</calcChain>
</file>

<file path=xl/sharedStrings.xml><?xml version="1.0" encoding="utf-8"?>
<sst xmlns="http://schemas.openxmlformats.org/spreadsheetml/2006/main" count="166" uniqueCount="63">
  <si>
    <t>GM</t>
  </si>
  <si>
    <t>STV</t>
  </si>
  <si>
    <t>Sample date</t>
  </si>
  <si>
    <t>A</t>
  </si>
  <si>
    <t>B</t>
  </si>
  <si>
    <t>C</t>
  </si>
  <si>
    <t>D</t>
  </si>
  <si>
    <t>E</t>
  </si>
  <si>
    <t>Sample number</t>
  </si>
  <si>
    <r>
      <t xml:space="preserve">log CFU </t>
    </r>
    <r>
      <rPr>
        <b/>
        <i/>
        <sz val="10"/>
        <color theme="1"/>
        <rFont val="Calibri"/>
        <family val="2"/>
        <scheme val="minor"/>
      </rPr>
      <t>E</t>
    </r>
    <r>
      <rPr>
        <b/>
        <sz val="10"/>
        <color theme="1"/>
        <rFont val="Calibri"/>
        <family val="2"/>
        <scheme val="minor"/>
      </rPr>
      <t xml:space="preserve">. </t>
    </r>
    <r>
      <rPr>
        <b/>
        <i/>
        <sz val="10"/>
        <color theme="1"/>
        <rFont val="Calibri"/>
        <family val="2"/>
        <scheme val="minor"/>
      </rPr>
      <t>coli</t>
    </r>
    <r>
      <rPr>
        <b/>
        <sz val="10"/>
        <color theme="1"/>
        <rFont val="Calibri"/>
        <family val="2"/>
        <scheme val="minor"/>
      </rPr>
      <t>/100 ml</t>
    </r>
  </si>
  <si>
    <t>Sample location or ID</t>
  </si>
  <si>
    <r>
      <t xml:space="preserve"> CFU </t>
    </r>
    <r>
      <rPr>
        <b/>
        <i/>
        <sz val="10"/>
        <color theme="1"/>
        <rFont val="Calibri"/>
        <family val="2"/>
        <scheme val="minor"/>
      </rPr>
      <t>E</t>
    </r>
    <r>
      <rPr>
        <b/>
        <sz val="10"/>
        <color theme="1"/>
        <rFont val="Calibri"/>
        <family val="2"/>
        <scheme val="minor"/>
      </rPr>
      <t xml:space="preserve">. </t>
    </r>
    <r>
      <rPr>
        <b/>
        <i/>
        <sz val="10"/>
        <color theme="1"/>
        <rFont val="Calibri"/>
        <family val="2"/>
        <scheme val="minor"/>
      </rPr>
      <t>coli</t>
    </r>
    <r>
      <rPr>
        <b/>
        <sz val="10"/>
        <color theme="1"/>
        <rFont val="Calibri"/>
        <family val="2"/>
        <scheme val="minor"/>
      </rPr>
      <t>/100 ml</t>
    </r>
  </si>
  <si>
    <t>Geometric Mean (GM)</t>
  </si>
  <si>
    <t>Statistical Threshold Value (STV)</t>
  </si>
  <si>
    <t>Initial</t>
  </si>
  <si>
    <t>Annual</t>
  </si>
  <si>
    <r>
      <t xml:space="preserve">log CFU </t>
    </r>
    <r>
      <rPr>
        <i/>
        <sz val="11"/>
        <color theme="1"/>
        <rFont val="Calibri"/>
        <family val="2"/>
        <scheme val="minor"/>
      </rPr>
      <t>E</t>
    </r>
    <r>
      <rPr>
        <sz val="11"/>
        <color theme="1"/>
        <rFont val="Calibri"/>
        <family val="2"/>
        <scheme val="minor"/>
      </rPr>
      <t xml:space="preserve">. </t>
    </r>
    <r>
      <rPr>
        <i/>
        <sz val="11"/>
        <color theme="1"/>
        <rFont val="Calibri"/>
        <family val="2"/>
        <scheme val="minor"/>
      </rPr>
      <t>coli</t>
    </r>
    <r>
      <rPr>
        <sz val="11"/>
        <color theme="1"/>
        <rFont val="Calibri"/>
        <family val="2"/>
        <scheme val="minor"/>
      </rPr>
      <t>/100 ml</t>
    </r>
  </si>
  <si>
    <r>
      <t xml:space="preserve">CFU </t>
    </r>
    <r>
      <rPr>
        <i/>
        <sz val="11"/>
        <color theme="1"/>
        <rFont val="Calibri"/>
        <family val="2"/>
        <scheme val="minor"/>
      </rPr>
      <t>E</t>
    </r>
    <r>
      <rPr>
        <sz val="11"/>
        <color theme="1"/>
        <rFont val="Calibri"/>
        <family val="2"/>
        <scheme val="minor"/>
      </rPr>
      <t xml:space="preserve">. </t>
    </r>
    <r>
      <rPr>
        <i/>
        <sz val="11"/>
        <color theme="1"/>
        <rFont val="Calibri"/>
        <family val="2"/>
        <scheme val="minor"/>
      </rPr>
      <t>coli</t>
    </r>
    <r>
      <rPr>
        <sz val="11"/>
        <color theme="1"/>
        <rFont val="Calibri"/>
        <family val="2"/>
        <scheme val="minor"/>
      </rPr>
      <t>/100 ml</t>
    </r>
  </si>
  <si>
    <t>F</t>
  </si>
  <si>
    <t>1A</t>
  </si>
  <si>
    <t>1B</t>
  </si>
  <si>
    <t>1C</t>
  </si>
  <si>
    <t>2A</t>
  </si>
  <si>
    <t>2B</t>
  </si>
  <si>
    <t>2C</t>
  </si>
  <si>
    <t>3A</t>
  </si>
  <si>
    <t>3B</t>
  </si>
  <si>
    <t>3C</t>
  </si>
  <si>
    <t>4A</t>
  </si>
  <si>
    <t>4B</t>
  </si>
  <si>
    <t>4C</t>
  </si>
  <si>
    <t>5A</t>
  </si>
  <si>
    <t>5B</t>
  </si>
  <si>
    <t>5C</t>
  </si>
  <si>
    <t>6A</t>
  </si>
  <si>
    <t>6B</t>
  </si>
  <si>
    <t>6C</t>
  </si>
  <si>
    <t>7A</t>
  </si>
  <si>
    <t>7B</t>
  </si>
  <si>
    <t>5D</t>
  </si>
  <si>
    <t>Survey stage (Initial or Annual)</t>
  </si>
  <si>
    <t>Table 1. Microbial water quality profile (MWQP) for a single untreated surface water source</t>
  </si>
  <si>
    <r>
      <t xml:space="preserve">CFU                       </t>
    </r>
    <r>
      <rPr>
        <b/>
        <i/>
        <sz val="10"/>
        <color theme="1"/>
        <rFont val="Calibri"/>
        <family val="2"/>
        <scheme val="minor"/>
      </rPr>
      <t>E</t>
    </r>
    <r>
      <rPr>
        <b/>
        <sz val="10"/>
        <color theme="1"/>
        <rFont val="Calibri"/>
        <family val="2"/>
        <scheme val="minor"/>
      </rPr>
      <t xml:space="preserve">. </t>
    </r>
    <r>
      <rPr>
        <b/>
        <i/>
        <sz val="10"/>
        <color theme="1"/>
        <rFont val="Calibri"/>
        <family val="2"/>
        <scheme val="minor"/>
      </rPr>
      <t>coli</t>
    </r>
    <r>
      <rPr>
        <b/>
        <sz val="10"/>
        <color theme="1"/>
        <rFont val="Calibri"/>
        <family val="2"/>
        <scheme val="minor"/>
      </rPr>
      <t>/100 ml</t>
    </r>
  </si>
  <si>
    <r>
      <t xml:space="preserve">log CFU                </t>
    </r>
    <r>
      <rPr>
        <b/>
        <i/>
        <sz val="10"/>
        <color theme="1"/>
        <rFont val="Calibri"/>
        <family val="2"/>
        <scheme val="minor"/>
      </rPr>
      <t>E</t>
    </r>
    <r>
      <rPr>
        <b/>
        <sz val="10"/>
        <color theme="1"/>
        <rFont val="Calibri"/>
        <family val="2"/>
        <scheme val="minor"/>
      </rPr>
      <t xml:space="preserve">. </t>
    </r>
    <r>
      <rPr>
        <b/>
        <i/>
        <sz val="10"/>
        <color theme="1"/>
        <rFont val="Calibri"/>
        <family val="2"/>
        <scheme val="minor"/>
      </rPr>
      <t>coli</t>
    </r>
    <r>
      <rPr>
        <b/>
        <sz val="10"/>
        <color theme="1"/>
        <rFont val="Calibri"/>
        <family val="2"/>
        <scheme val="minor"/>
      </rPr>
      <t>/100 ml</t>
    </r>
  </si>
  <si>
    <t>Apply number of days between last irrigation and harvest to comply with "Rule" requirements (die off rate is 0.5 log CFU/day)</t>
  </si>
  <si>
    <t>Table 2. Microbial water quality profile (MWQP) values based on most recent 20 water samples</t>
  </si>
  <si>
    <r>
      <t>CAUTION</t>
    </r>
    <r>
      <rPr>
        <sz val="9.3000000000000007"/>
        <color rgb="FFFF0000"/>
        <rFont val="Calibri"/>
        <family val="2"/>
        <scheme val="minor"/>
      </rPr>
      <t xml:space="preserve">: </t>
    </r>
    <r>
      <rPr>
        <sz val="9.3000000000000007"/>
        <color theme="1"/>
        <rFont val="Calibri"/>
        <family val="2"/>
        <scheme val="minor"/>
      </rPr>
      <t>GM (g</t>
    </r>
    <r>
      <rPr>
        <sz val="9.3000000000000007"/>
        <color rgb="FF000000"/>
        <rFont val="Calibri"/>
        <family val="2"/>
        <scheme val="minor"/>
      </rPr>
      <t>eometric mean) and STV (statistical threshold value) are statistically valid only when calculated using data from at least 20 water samples.</t>
    </r>
  </si>
  <si>
    <t>STANDARD: Produce Safety Rule Microbial Quality Criteria</t>
  </si>
  <si>
    <t>www.wcfs.ucdavis.edu</t>
  </si>
  <si>
    <r>
      <t xml:space="preserve">GM (Criteria is 126 CFU </t>
    </r>
    <r>
      <rPr>
        <b/>
        <i/>
        <sz val="10"/>
        <color theme="1"/>
        <rFont val="Calibri"/>
        <family val="2"/>
        <scheme val="minor"/>
      </rPr>
      <t>E</t>
    </r>
    <r>
      <rPr>
        <b/>
        <sz val="10"/>
        <color theme="1"/>
        <rFont val="Calibri"/>
        <family val="2"/>
        <scheme val="minor"/>
      </rPr>
      <t xml:space="preserve">. </t>
    </r>
    <r>
      <rPr>
        <b/>
        <i/>
        <sz val="10"/>
        <color theme="1"/>
        <rFont val="Calibri"/>
        <family val="2"/>
        <scheme val="minor"/>
      </rPr>
      <t>coli</t>
    </r>
    <r>
      <rPr>
        <b/>
        <sz val="10"/>
        <color theme="1"/>
        <rFont val="Calibri"/>
        <family val="2"/>
        <scheme val="minor"/>
      </rPr>
      <t>/100 ml)</t>
    </r>
  </si>
  <si>
    <t>Determining Your Microbiological Water Quality Profile (MWQP) for Untreated Surface Water Used in the Production of Fresh Produce</t>
  </si>
  <si>
    <r>
      <t xml:space="preserve"> STV (Criteria is 410 CFU  </t>
    </r>
    <r>
      <rPr>
        <b/>
        <i/>
        <sz val="10"/>
        <color theme="1"/>
        <rFont val="Calibri"/>
        <family val="2"/>
        <scheme val="minor"/>
      </rPr>
      <t>E.</t>
    </r>
    <r>
      <rPr>
        <b/>
        <sz val="10"/>
        <color theme="1"/>
        <rFont val="Calibri"/>
        <family val="2"/>
        <scheme val="minor"/>
      </rPr>
      <t xml:space="preserve"> </t>
    </r>
    <r>
      <rPr>
        <b/>
        <i/>
        <sz val="10"/>
        <color theme="1"/>
        <rFont val="Calibri"/>
        <family val="2"/>
        <scheme val="minor"/>
      </rPr>
      <t>coli</t>
    </r>
    <r>
      <rPr>
        <b/>
        <sz val="10"/>
        <color theme="1"/>
        <rFont val="Calibri"/>
        <family val="2"/>
        <scheme val="minor"/>
      </rPr>
      <t>/100 ml)</t>
    </r>
  </si>
  <si>
    <t>Table 3. Does your current microbial water quality profile (MWQP) values meet Produce Safety Rule microbial quality criteria?</t>
  </si>
  <si>
    <r>
      <t xml:space="preserve">Meets Produce Safety Rule criteria? (GM 126 CFU </t>
    </r>
    <r>
      <rPr>
        <b/>
        <i/>
        <sz val="10"/>
        <color theme="1"/>
        <rFont val="Calibri"/>
        <family val="2"/>
        <scheme val="minor"/>
      </rPr>
      <t>E</t>
    </r>
    <r>
      <rPr>
        <b/>
        <sz val="10"/>
        <color theme="1"/>
        <rFont val="Calibri"/>
        <family val="2"/>
        <scheme val="minor"/>
      </rPr>
      <t xml:space="preserve">. </t>
    </r>
    <r>
      <rPr>
        <b/>
        <i/>
        <sz val="10"/>
        <color theme="1"/>
        <rFont val="Calibri"/>
        <family val="2"/>
        <scheme val="minor"/>
      </rPr>
      <t>coli/</t>
    </r>
    <r>
      <rPr>
        <b/>
        <sz val="10"/>
        <color theme="1"/>
        <rFont val="Calibri"/>
        <family val="2"/>
        <scheme val="minor"/>
      </rPr>
      <t xml:space="preserve">100 ml and STV 410 CFU </t>
    </r>
    <r>
      <rPr>
        <b/>
        <i/>
        <sz val="10"/>
        <color theme="1"/>
        <rFont val="Calibri"/>
        <family val="2"/>
        <scheme val="minor"/>
      </rPr>
      <t>E</t>
    </r>
    <r>
      <rPr>
        <b/>
        <sz val="10"/>
        <color theme="1"/>
        <rFont val="Calibri"/>
        <family val="2"/>
        <scheme val="minor"/>
      </rPr>
      <t xml:space="preserve">. </t>
    </r>
    <r>
      <rPr>
        <b/>
        <i/>
        <sz val="10"/>
        <color theme="1"/>
        <rFont val="Calibri"/>
        <family val="2"/>
        <scheme val="minor"/>
      </rPr>
      <t>coli/1</t>
    </r>
    <r>
      <rPr>
        <b/>
        <sz val="10"/>
        <color theme="1"/>
        <rFont val="Calibri"/>
        <family val="2"/>
        <scheme val="minor"/>
      </rPr>
      <t>00 ml)</t>
    </r>
  </si>
  <si>
    <r>
      <t xml:space="preserve">Difference between MWQP values and Rule criteria (log CFU </t>
    </r>
    <r>
      <rPr>
        <b/>
        <i/>
        <sz val="10"/>
        <color theme="1"/>
        <rFont val="Calibri"/>
        <family val="2"/>
        <scheme val="minor"/>
      </rPr>
      <t>E</t>
    </r>
    <r>
      <rPr>
        <b/>
        <sz val="10"/>
        <color theme="1"/>
        <rFont val="Calibri"/>
        <family val="2"/>
        <scheme val="minor"/>
      </rPr>
      <t xml:space="preserve">. </t>
    </r>
    <r>
      <rPr>
        <b/>
        <i/>
        <sz val="10"/>
        <color theme="1"/>
        <rFont val="Calibri"/>
        <family val="2"/>
        <scheme val="minor"/>
      </rPr>
      <t>coli</t>
    </r>
    <r>
      <rPr>
        <b/>
        <sz val="10"/>
        <color theme="1"/>
        <rFont val="Calibri"/>
        <family val="2"/>
        <scheme val="minor"/>
      </rPr>
      <t>/100 ml)</t>
    </r>
  </si>
  <si>
    <t>Is microbial die-off required based on MWQP values?</t>
  </si>
  <si>
    <t>Western Center for Food Safety, Version 1.0, January 8, 2016</t>
  </si>
  <si>
    <t>G</t>
  </si>
  <si>
    <t>Notes</t>
  </si>
  <si>
    <t xml:space="preserve">Western Center for Food Safety </t>
  </si>
  <si>
    <t>Version 1.0, January 8, 2016</t>
  </si>
  <si>
    <t>Determining Your Microbiological Water Quality Profile (MWQP) for</t>
  </si>
  <si>
    <t>Untreated Surface Water Used in the Production of Fresh Produce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</si>
</sst>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b/>
      <i/>
      <sz val="10"/>
      <color theme="1"/>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b/>
      <sz val="10"/>
      <name val="Calibri"/>
      <family val="2"/>
      <scheme val="minor"/>
    </font>
    <font>
      <b/>
      <sz val="11"/>
      <name val="Calibri"/>
      <family val="2"/>
      <scheme val="minor"/>
    </font>
    <font>
      <i/>
      <sz val="11"/>
      <color theme="1"/>
      <name val="Calibri"/>
      <family val="2"/>
      <scheme val="minor"/>
    </font>
    <font>
      <b/>
      <sz val="11"/>
      <color rgb="FFFF0000"/>
      <name val="Calibri"/>
      <family val="2"/>
      <scheme val="minor"/>
    </font>
    <font>
      <sz val="10"/>
      <color rgb="FFFF0000"/>
      <name val="Calibri"/>
      <family val="2"/>
      <scheme val="minor"/>
    </font>
    <font>
      <b/>
      <sz val="10"/>
      <name val="Calibri"/>
      <family val="2"/>
      <scheme val="minor"/>
    </font>
    <font>
      <b/>
      <sz val="9.3000000000000007"/>
      <color rgb="FFFF0000"/>
      <name val="Calibri"/>
      <family val="2"/>
      <scheme val="minor"/>
    </font>
    <font>
      <sz val="9.3000000000000007"/>
      <color rgb="FFFF0000"/>
      <name val="Calibri"/>
      <family val="2"/>
      <scheme val="minor"/>
    </font>
    <font>
      <sz val="9.3000000000000007"/>
      <color theme="1"/>
      <name val="Calibri"/>
      <family val="2"/>
      <scheme val="minor"/>
    </font>
    <font>
      <sz val="9.3000000000000007"/>
      <color rgb="FF000000"/>
      <name val="Calibri"/>
      <family val="2"/>
      <scheme val="minor"/>
    </font>
    <font>
      <b/>
      <sz val="14"/>
      <color rgb="FF000000"/>
      <name val="Calibri"/>
      <family val="2"/>
      <scheme val="minor"/>
    </font>
    <font>
      <sz val="14"/>
      <color theme="1"/>
      <name val="Calibri"/>
      <scheme val="minor"/>
    </font>
    <font>
      <sz val="8"/>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3" tint="0.79998168889431442"/>
        <bgColor theme="4"/>
      </patternFill>
    </fill>
    <fill>
      <patternFill patternType="solid">
        <fgColor theme="3" tint="0.79998168889431442"/>
        <bgColor indexed="64"/>
      </patternFill>
    </fill>
  </fills>
  <borders count="8">
    <border>
      <left/>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ck">
        <color auto="1"/>
      </left>
      <right style="thick">
        <color auto="1"/>
      </right>
      <top style="thick">
        <color auto="1"/>
      </top>
      <bottom style="thick">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s>
  <cellStyleXfs count="10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39">
    <xf numFmtId="0" fontId="0" fillId="0" borderId="0" xfId="0"/>
    <xf numFmtId="0" fontId="1" fillId="0" borderId="0" xfId="0" applyFont="1" applyProtection="1"/>
    <xf numFmtId="0" fontId="0" fillId="0" borderId="0" xfId="0" applyProtection="1"/>
    <xf numFmtId="0" fontId="0" fillId="0" borderId="0" xfId="0" applyFill="1" applyProtection="1"/>
    <xf numFmtId="0" fontId="2" fillId="0" borderId="0" xfId="0" applyFont="1" applyFill="1" applyBorder="1" applyProtection="1"/>
    <xf numFmtId="0" fontId="5" fillId="0" borderId="0" xfId="0" applyFont="1" applyProtection="1"/>
    <xf numFmtId="2" fontId="5" fillId="0" borderId="0" xfId="0" applyNumberFormat="1" applyFont="1" applyProtection="1"/>
    <xf numFmtId="0" fontId="0" fillId="0" borderId="0" xfId="0" applyFill="1" applyBorder="1" applyProtection="1"/>
    <xf numFmtId="0" fontId="3" fillId="0" borderId="0" xfId="0" applyFont="1" applyFill="1" applyBorder="1" applyAlignment="1" applyProtection="1">
      <alignment vertical="top" wrapText="1"/>
    </xf>
    <xf numFmtId="0" fontId="8" fillId="0" borderId="0" xfId="0" applyFont="1" applyBorder="1" applyAlignment="1" applyProtection="1">
      <alignment horizontal="left" vertical="top"/>
    </xf>
    <xf numFmtId="0" fontId="2" fillId="0" borderId="0" xfId="0" applyFont="1" applyBorder="1" applyAlignment="1" applyProtection="1">
      <alignment horizontal="left" vertical="top"/>
    </xf>
    <xf numFmtId="0" fontId="1" fillId="0" borderId="0" xfId="0" applyFont="1" applyBorder="1" applyAlignment="1" applyProtection="1">
      <alignment horizontal="left" vertical="top"/>
    </xf>
    <xf numFmtId="0" fontId="1" fillId="0" borderId="0" xfId="0" applyFont="1" applyAlignment="1" applyProtection="1">
      <alignment horizontal="left" vertical="top"/>
    </xf>
    <xf numFmtId="0" fontId="0" fillId="0" borderId="0" xfId="0" applyAlignment="1" applyProtection="1">
      <alignment horizontal="left" vertical="top"/>
    </xf>
    <xf numFmtId="0" fontId="8" fillId="0" borderId="0" xfId="0" applyFont="1" applyAlignment="1" applyProtection="1">
      <alignment horizontal="left" vertical="top"/>
    </xf>
    <xf numFmtId="0" fontId="1" fillId="0" borderId="0" xfId="0" applyFont="1" applyFill="1" applyBorder="1" applyAlignment="1" applyProtection="1"/>
    <xf numFmtId="2" fontId="3" fillId="0" borderId="0" xfId="0" applyNumberFormat="1" applyFont="1" applyFill="1" applyBorder="1" applyAlignment="1" applyProtection="1">
      <alignment vertical="top" wrapText="1"/>
    </xf>
    <xf numFmtId="0" fontId="5" fillId="0" borderId="0" xfId="0" applyFont="1" applyFill="1" applyBorder="1" applyAlignment="1" applyProtection="1"/>
    <xf numFmtId="0" fontId="5" fillId="0" borderId="0" xfId="0" applyFont="1" applyFill="1" applyBorder="1" applyAlignment="1" applyProtection="1">
      <alignment wrapText="1"/>
    </xf>
    <xf numFmtId="1" fontId="5" fillId="0" borderId="0" xfId="0" applyNumberFormat="1" applyFont="1" applyFill="1" applyBorder="1" applyAlignment="1" applyProtection="1"/>
    <xf numFmtId="0" fontId="0" fillId="0" borderId="0" xfId="0" applyFont="1" applyFill="1" applyBorder="1" applyAlignment="1" applyProtection="1"/>
    <xf numFmtId="0" fontId="3" fillId="7" borderId="2" xfId="0" applyFont="1" applyFill="1" applyBorder="1" applyAlignment="1" applyProtection="1">
      <alignment horizontal="center" vertical="top"/>
    </xf>
    <xf numFmtId="0" fontId="3" fillId="6" borderId="2" xfId="0" applyFont="1" applyFill="1" applyBorder="1" applyAlignment="1" applyProtection="1">
      <alignment horizontal="center" vertical="top"/>
    </xf>
    <xf numFmtId="2" fontId="0" fillId="0" borderId="0" xfId="0" applyNumberFormat="1" applyFill="1" applyBorder="1" applyAlignment="1" applyProtection="1">
      <alignment horizontal="center"/>
    </xf>
    <xf numFmtId="1" fontId="0" fillId="0" borderId="0" xfId="0" applyNumberFormat="1" applyFill="1" applyBorder="1" applyAlignment="1" applyProtection="1">
      <alignment horizontal="center"/>
    </xf>
    <xf numFmtId="0" fontId="3" fillId="0" borderId="0" xfId="0" applyFont="1" applyFill="1" applyBorder="1" applyAlignment="1" applyProtection="1"/>
    <xf numFmtId="0" fontId="0" fillId="0" borderId="0" xfId="0" applyFill="1" applyBorder="1" applyAlignment="1" applyProtection="1"/>
    <xf numFmtId="0" fontId="13" fillId="0" borderId="0" xfId="0" applyFont="1" applyFill="1" applyBorder="1" applyAlignment="1" applyProtection="1"/>
    <xf numFmtId="1" fontId="5" fillId="0" borderId="0" xfId="0" applyNumberFormat="1" applyFont="1" applyFill="1" applyBorder="1" applyAlignment="1" applyProtection="1">
      <alignment horizontal="center" vertical="top"/>
    </xf>
    <xf numFmtId="0" fontId="0" fillId="0" borderId="0" xfId="0"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2" fontId="3"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0" fillId="0" borderId="0" xfId="0" applyFill="1" applyBorder="1" applyAlignment="1" applyProtection="1">
      <alignment horizontal="center"/>
    </xf>
    <xf numFmtId="0" fontId="8" fillId="0" borderId="0" xfId="0" applyFont="1" applyBorder="1" applyAlignment="1" applyProtection="1">
      <alignment horizontal="left" vertical="top"/>
      <protection locked="0"/>
    </xf>
    <xf numFmtId="0" fontId="8"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Protection="1">
      <protection locked="0"/>
    </xf>
    <xf numFmtId="0" fontId="0" fillId="0" borderId="0" xfId="0" applyFill="1" applyProtection="1">
      <protection locked="0"/>
    </xf>
    <xf numFmtId="0" fontId="0" fillId="7" borderId="2" xfId="0"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5" fillId="0" borderId="0" xfId="0" applyFont="1" applyFill="1" applyBorder="1" applyAlignment="1" applyProtection="1">
      <alignment wrapText="1"/>
      <protection locked="0"/>
    </xf>
    <xf numFmtId="0" fontId="3" fillId="7" borderId="2" xfId="0" applyFont="1" applyFill="1" applyBorder="1" applyAlignment="1" applyProtection="1">
      <alignment horizontal="center" vertical="top"/>
      <protection locked="0"/>
    </xf>
    <xf numFmtId="0" fontId="3" fillId="6" borderId="2" xfId="0" applyFont="1" applyFill="1" applyBorder="1" applyAlignment="1" applyProtection="1">
      <alignment horizontal="center" vertical="top"/>
      <protection locked="0"/>
    </xf>
    <xf numFmtId="1" fontId="5" fillId="0" borderId="0" xfId="0" applyNumberFormat="1" applyFont="1" applyFill="1" applyBorder="1" applyAlignment="1" applyProtection="1">
      <alignment horizontal="center" vertical="top"/>
      <protection locked="0"/>
    </xf>
    <xf numFmtId="0" fontId="5" fillId="0" borderId="0" xfId="0" applyFont="1" applyProtection="1">
      <protection locked="0"/>
    </xf>
    <xf numFmtId="0" fontId="1" fillId="0" borderId="0" xfId="0" applyFont="1" applyFill="1" applyBorder="1" applyAlignment="1" applyProtection="1">
      <protection locked="0"/>
    </xf>
    <xf numFmtId="0" fontId="0" fillId="0" borderId="0" xfId="0" applyFont="1" applyFill="1" applyBorder="1" applyAlignment="1" applyProtection="1">
      <protection locked="0"/>
    </xf>
    <xf numFmtId="0" fontId="0" fillId="0" borderId="0" xfId="0" applyFill="1" applyBorder="1" applyProtection="1">
      <protection locked="0"/>
    </xf>
    <xf numFmtId="2" fontId="3" fillId="0" borderId="0" xfId="0" applyNumberFormat="1" applyFont="1" applyFill="1" applyBorder="1" applyAlignment="1" applyProtection="1">
      <alignment vertical="top" wrapText="1"/>
      <protection locked="0"/>
    </xf>
    <xf numFmtId="1" fontId="5" fillId="0" borderId="0" xfId="0" applyNumberFormat="1" applyFont="1" applyFill="1" applyBorder="1" applyAlignment="1" applyProtection="1">
      <protection locked="0"/>
    </xf>
    <xf numFmtId="0" fontId="2" fillId="0" borderId="0"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0" xfId="0" applyFont="1" applyProtection="1">
      <protection locked="0"/>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2" fontId="3"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2" fillId="0" borderId="0" xfId="0" applyFont="1" applyFill="1" applyBorder="1" applyProtection="1">
      <protection locked="0"/>
    </xf>
    <xf numFmtId="2" fontId="5" fillId="0" borderId="0" xfId="0" applyNumberFormat="1" applyFont="1" applyProtection="1">
      <protection locked="0"/>
    </xf>
    <xf numFmtId="0" fontId="0" fillId="0" borderId="0" xfId="0" applyFill="1" applyBorder="1" applyAlignment="1" applyProtection="1">
      <protection locked="0"/>
    </xf>
    <xf numFmtId="0" fontId="3" fillId="0" borderId="0" xfId="0" applyFont="1" applyFill="1" applyBorder="1" applyAlignment="1" applyProtection="1">
      <protection locked="0"/>
    </xf>
    <xf numFmtId="2" fontId="0" fillId="0" borderId="0" xfId="0" applyNumberFormat="1" applyFill="1" applyBorder="1" applyAlignment="1" applyProtection="1">
      <alignment horizontal="center"/>
      <protection locked="0"/>
    </xf>
    <xf numFmtId="0" fontId="13" fillId="0" borderId="0" xfId="0" applyFont="1" applyFill="1" applyBorder="1" applyAlignment="1" applyProtection="1">
      <protection locked="0"/>
    </xf>
    <xf numFmtId="0" fontId="3" fillId="0" borderId="0" xfId="0" applyFont="1" applyFill="1" applyBorder="1" applyAlignment="1" applyProtection="1">
      <alignment vertical="top" wrapText="1"/>
      <protection locked="0"/>
    </xf>
    <xf numFmtId="0" fontId="5" fillId="0" borderId="0" xfId="0" applyFont="1" applyFill="1" applyBorder="1" applyAlignment="1" applyProtection="1">
      <protection locked="0"/>
    </xf>
    <xf numFmtId="2" fontId="0" fillId="6" borderId="2" xfId="0" applyNumberFormat="1" applyFill="1" applyBorder="1" applyAlignment="1" applyProtection="1">
      <alignment horizontal="center"/>
    </xf>
    <xf numFmtId="1" fontId="0" fillId="6" borderId="2" xfId="0" applyNumberFormat="1" applyFill="1" applyBorder="1" applyAlignment="1" applyProtection="1">
      <alignment horizontal="center"/>
    </xf>
    <xf numFmtId="2" fontId="0" fillId="7" borderId="2" xfId="0" applyNumberFormat="1" applyFill="1" applyBorder="1" applyAlignment="1" applyProtection="1">
      <alignment horizontal="center"/>
    </xf>
    <xf numFmtId="1" fontId="0" fillId="7" borderId="2" xfId="0" applyNumberFormat="1" applyFill="1" applyBorder="1" applyAlignment="1" applyProtection="1">
      <alignment horizontal="center"/>
    </xf>
    <xf numFmtId="2" fontId="5" fillId="7" borderId="2" xfId="0" applyNumberFormat="1" applyFont="1" applyFill="1" applyBorder="1" applyAlignment="1" applyProtection="1">
      <alignment horizontal="center" vertical="top"/>
    </xf>
    <xf numFmtId="2" fontId="5" fillId="6" borderId="2" xfId="0" applyNumberFormat="1" applyFont="1" applyFill="1" applyBorder="1" applyAlignment="1" applyProtection="1">
      <alignment horizontal="center" vertical="top"/>
    </xf>
    <xf numFmtId="1" fontId="5" fillId="7" borderId="2" xfId="0" applyNumberFormat="1" applyFont="1" applyFill="1" applyBorder="1" applyAlignment="1" applyProtection="1">
      <alignment horizontal="center" vertical="top"/>
    </xf>
    <xf numFmtId="1" fontId="5" fillId="6" borderId="2" xfId="0" applyNumberFormat="1" applyFont="1" applyFill="1" applyBorder="1" applyAlignment="1" applyProtection="1">
      <alignment horizontal="center" vertical="top"/>
    </xf>
    <xf numFmtId="0" fontId="5" fillId="6" borderId="2" xfId="0" applyFont="1" applyFill="1" applyBorder="1" applyAlignment="1" applyProtection="1">
      <alignment horizontal="center" vertical="top"/>
    </xf>
    <xf numFmtId="0" fontId="0" fillId="7" borderId="2" xfId="0" applyFill="1" applyBorder="1" applyAlignment="1" applyProtection="1">
      <alignment horizontal="center"/>
    </xf>
    <xf numFmtId="0" fontId="0" fillId="6" borderId="2" xfId="0" applyFill="1" applyBorder="1" applyAlignment="1" applyProtection="1">
      <alignment horizontal="center"/>
    </xf>
    <xf numFmtId="0" fontId="5" fillId="7" borderId="2" xfId="0" applyFont="1" applyFill="1" applyBorder="1" applyAlignment="1" applyProtection="1">
      <alignment horizontal="center" vertical="top"/>
    </xf>
    <xf numFmtId="0" fontId="15" fillId="0" borderId="0" xfId="0" applyFont="1" applyProtection="1"/>
    <xf numFmtId="0" fontId="15" fillId="0" borderId="0" xfId="0" applyFont="1" applyProtection="1">
      <protection locked="0"/>
    </xf>
    <xf numFmtId="0" fontId="6" fillId="0" borderId="0" xfId="99"/>
    <xf numFmtId="0" fontId="10" fillId="0" borderId="0" xfId="0" applyFont="1" applyFill="1" applyBorder="1" applyAlignment="1" applyProtection="1">
      <alignment horizontal="center" vertical="center"/>
    </xf>
    <xf numFmtId="0" fontId="1" fillId="0" borderId="7" xfId="0" applyFont="1" applyBorder="1" applyAlignment="1" applyProtection="1">
      <alignment horizontal="center"/>
    </xf>
    <xf numFmtId="0" fontId="1" fillId="9" borderId="7" xfId="0" applyFont="1" applyFill="1" applyBorder="1" applyAlignment="1" applyProtection="1">
      <alignment horizontal="center" vertical="top" wrapText="1"/>
    </xf>
    <xf numFmtId="0" fontId="3" fillId="8" borderId="7" xfId="0" applyFont="1" applyFill="1" applyBorder="1" applyAlignment="1" applyProtection="1">
      <alignment horizontal="center" vertical="top" wrapText="1"/>
    </xf>
    <xf numFmtId="0" fontId="5" fillId="0" borderId="7" xfId="0" applyFont="1" applyBorder="1" applyAlignment="1" applyProtection="1">
      <alignment horizontal="center"/>
    </xf>
    <xf numFmtId="14" fontId="5" fillId="0" borderId="7" xfId="0" applyNumberFormat="1" applyFont="1" applyFill="1" applyBorder="1" applyAlignment="1" applyProtection="1">
      <alignment horizontal="center"/>
    </xf>
    <xf numFmtId="0" fontId="5" fillId="0" borderId="7" xfId="0" applyFont="1" applyFill="1" applyBorder="1" applyAlignment="1" applyProtection="1">
      <alignment horizontal="center"/>
    </xf>
    <xf numFmtId="0" fontId="5" fillId="9" borderId="7" xfId="0" applyFont="1" applyFill="1" applyBorder="1" applyAlignment="1" applyProtection="1">
      <alignment horizontal="center"/>
    </xf>
    <xf numFmtId="164" fontId="5" fillId="0" borderId="7" xfId="0" applyNumberFormat="1" applyFont="1" applyFill="1" applyBorder="1" applyAlignment="1" applyProtection="1">
      <alignment horizontal="center"/>
    </xf>
    <xf numFmtId="0" fontId="1" fillId="0" borderId="7" xfId="0" applyFont="1" applyBorder="1" applyAlignment="1" applyProtection="1">
      <alignment horizontal="center"/>
      <protection locked="0"/>
    </xf>
    <xf numFmtId="0" fontId="1" fillId="9" borderId="7" xfId="0" applyFont="1" applyFill="1" applyBorder="1" applyAlignment="1" applyProtection="1">
      <alignment horizontal="center" vertical="top" wrapText="1"/>
      <protection locked="0"/>
    </xf>
    <xf numFmtId="0" fontId="3" fillId="8" borderId="7" xfId="0" applyFont="1" applyFill="1" applyBorder="1" applyAlignment="1" applyProtection="1">
      <alignment horizontal="center" vertical="top" wrapText="1"/>
      <protection locked="0"/>
    </xf>
    <xf numFmtId="0" fontId="5" fillId="0" borderId="7" xfId="0" applyFont="1" applyBorder="1" applyAlignment="1" applyProtection="1">
      <alignment horizontal="center"/>
      <protection locked="0"/>
    </xf>
    <xf numFmtId="14" fontId="5" fillId="0" borderId="7" xfId="0" applyNumberFormat="1" applyFont="1" applyFill="1" applyBorder="1" applyAlignment="1" applyProtection="1">
      <alignment horizontal="center"/>
      <protection locked="0"/>
    </xf>
    <xf numFmtId="0" fontId="5" fillId="0" borderId="7" xfId="0" applyFont="1" applyFill="1" applyBorder="1" applyAlignment="1" applyProtection="1">
      <alignment horizontal="center"/>
      <protection locked="0"/>
    </xf>
    <xf numFmtId="0" fontId="5" fillId="9" borderId="7" xfId="0" applyFont="1" applyFill="1" applyBorder="1" applyAlignment="1" applyProtection="1">
      <alignment horizontal="center"/>
      <protection locked="0"/>
    </xf>
    <xf numFmtId="0" fontId="19" fillId="0" borderId="0" xfId="0" applyFont="1" applyAlignment="1">
      <alignment horizontal="left" vertical="top"/>
    </xf>
    <xf numFmtId="0" fontId="19" fillId="0" borderId="0" xfId="0" applyFont="1" applyAlignment="1">
      <alignment horizontal="left" vertical="top" wrapText="1"/>
    </xf>
    <xf numFmtId="0" fontId="20" fillId="0" borderId="0" xfId="0" applyFont="1"/>
    <xf numFmtId="0" fontId="20" fillId="0" borderId="0" xfId="0" applyFont="1" applyAlignment="1">
      <alignment horizontal="left"/>
    </xf>
    <xf numFmtId="0" fontId="3" fillId="5" borderId="4" xfId="0" applyFont="1" applyFill="1" applyBorder="1" applyAlignment="1" applyProtection="1">
      <alignment horizontal="left" vertical="center" wrapText="1"/>
    </xf>
    <xf numFmtId="2" fontId="3" fillId="5" borderId="4" xfId="0" applyNumberFormat="1" applyFont="1" applyFill="1" applyBorder="1" applyAlignment="1" applyProtection="1">
      <alignment horizontal="center" vertical="center"/>
    </xf>
    <xf numFmtId="0" fontId="12" fillId="5"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10" fillId="5" borderId="4" xfId="0" applyFont="1" applyFill="1" applyBorder="1" applyAlignment="1" applyProtection="1">
      <alignment horizontal="center" vertical="center"/>
    </xf>
    <xf numFmtId="0" fontId="10" fillId="4" borderId="2" xfId="0" applyFont="1" applyFill="1" applyBorder="1" applyAlignment="1" applyProtection="1">
      <alignment horizontal="left" vertical="center" wrapText="1"/>
    </xf>
    <xf numFmtId="0" fontId="0" fillId="5" borderId="4" xfId="0" applyFill="1" applyBorder="1" applyAlignment="1" applyProtection="1">
      <alignment horizontal="center" vertical="center"/>
    </xf>
    <xf numFmtId="0" fontId="3" fillId="5" borderId="4" xfId="0" applyFont="1" applyFill="1" applyBorder="1" applyAlignment="1" applyProtection="1">
      <alignment horizontal="center" vertical="center" wrapText="1"/>
    </xf>
    <xf numFmtId="2" fontId="14" fillId="0" borderId="0" xfId="0" applyNumberFormat="1" applyFont="1" applyFill="1" applyBorder="1" applyAlignment="1" applyProtection="1">
      <alignment horizontal="left" vertical="top" wrapText="1"/>
    </xf>
    <xf numFmtId="0" fontId="3" fillId="0" borderId="3" xfId="0" applyFont="1" applyFill="1" applyBorder="1" applyAlignment="1" applyProtection="1">
      <alignment horizontal="center" vertical="top"/>
    </xf>
    <xf numFmtId="0" fontId="3" fillId="0" borderId="5" xfId="0" applyFont="1" applyFill="1" applyBorder="1" applyAlignment="1" applyProtection="1">
      <alignment horizontal="center" vertical="top"/>
    </xf>
    <xf numFmtId="0" fontId="3" fillId="0" borderId="6" xfId="0" applyFont="1" applyFill="1" applyBorder="1" applyAlignment="1" applyProtection="1">
      <alignment horizontal="center" vertical="top"/>
    </xf>
    <xf numFmtId="0" fontId="1" fillId="0" borderId="0" xfId="0" applyFont="1" applyFill="1" applyBorder="1" applyAlignment="1" applyProtection="1">
      <alignment horizontal="center" vertical="center"/>
    </xf>
    <xf numFmtId="0" fontId="10" fillId="4" borderId="2" xfId="0" applyFont="1" applyFill="1" applyBorder="1" applyAlignment="1" applyProtection="1">
      <alignment horizontal="left" vertical="center"/>
    </xf>
    <xf numFmtId="0" fontId="3" fillId="0" borderId="1" xfId="0" applyFont="1" applyFill="1" applyBorder="1" applyAlignment="1" applyProtection="1">
      <alignment horizontal="center" vertical="top" wrapText="1"/>
    </xf>
    <xf numFmtId="0" fontId="3" fillId="0" borderId="3" xfId="0" applyFont="1" applyBorder="1" applyAlignment="1" applyProtection="1">
      <alignment horizontal="center" vertical="top" wrapText="1"/>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2" fontId="9" fillId="0" borderId="2" xfId="0" applyNumberFormat="1"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0" fillId="4" borderId="7" xfId="0"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0" fillId="4" borderId="7" xfId="0" applyFont="1" applyFill="1" applyBorder="1" applyAlignment="1" applyProtection="1">
      <alignment horizontal="center" vertical="center" wrapText="1"/>
      <protection locked="0"/>
    </xf>
    <xf numFmtId="2" fontId="14" fillId="0" borderId="0" xfId="0" applyNumberFormat="1" applyFont="1" applyFill="1" applyBorder="1" applyAlignment="1" applyProtection="1">
      <alignment horizontal="left" vertical="top" wrapText="1"/>
      <protection locked="0"/>
    </xf>
    <xf numFmtId="0" fontId="3" fillId="0" borderId="3" xfId="0" applyFont="1" applyFill="1" applyBorder="1" applyAlignment="1" applyProtection="1">
      <alignment horizontal="center" vertical="top"/>
      <protection locked="0"/>
    </xf>
    <xf numFmtId="0" fontId="3" fillId="0" borderId="5" xfId="0" applyFont="1" applyFill="1" applyBorder="1" applyAlignment="1" applyProtection="1">
      <alignment horizontal="center" vertical="top"/>
      <protection locked="0"/>
    </xf>
    <xf numFmtId="0" fontId="3" fillId="0" borderId="6" xfId="0" applyFont="1" applyFill="1" applyBorder="1" applyAlignment="1" applyProtection="1">
      <alignment horizontal="center" vertical="top"/>
      <protection locked="0"/>
    </xf>
    <xf numFmtId="0" fontId="0" fillId="5" borderId="4" xfId="0" applyFill="1" applyBorder="1" applyAlignment="1" applyProtection="1">
      <alignment horizontal="center" vertical="center"/>
      <protection locked="0"/>
    </xf>
    <xf numFmtId="0" fontId="3" fillId="5" borderId="4"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left" vertical="center" wrapText="1"/>
      <protection locked="0"/>
    </xf>
    <xf numFmtId="2" fontId="3" fillId="5" borderId="4" xfId="0" applyNumberFormat="1" applyFont="1" applyFill="1" applyBorder="1" applyAlignment="1" applyProtection="1">
      <alignment horizontal="center" vertical="center"/>
      <protection locked="0"/>
    </xf>
  </cellXfs>
  <cellStyles count="10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1" builtinId="9" hidden="1"/>
    <cellStyle name="Followed Hyperlink" xfId="10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5</xdr:row>
      <xdr:rowOff>50800</xdr:rowOff>
    </xdr:from>
    <xdr:ext cx="7023100" cy="7222596"/>
    <xdr:sp macro="" textlink="">
      <xdr:nvSpPr>
        <xdr:cNvPr id="2" name="TextBox 1"/>
        <xdr:cNvSpPr txBox="1"/>
      </xdr:nvSpPr>
      <xdr:spPr>
        <a:xfrm>
          <a:off x="0" y="1188508"/>
          <a:ext cx="7023100" cy="7222596"/>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The Produce Safety Rule (PSR) requires  growers to initially establish a Microbial Water Quality Profile (MWQP) for each untreated surface agricultural water source and conduct annual surveys for that water source in subsequent years. The water quality profile is based on the levels of generic </a:t>
          </a:r>
          <a:r>
            <a:rPr lang="en-US" sz="1100" i="1">
              <a:solidFill>
                <a:schemeClr val="tx1"/>
              </a:solidFill>
              <a:effectLst/>
              <a:latin typeface="+mn-lt"/>
              <a:ea typeface="+mn-ea"/>
              <a:cs typeface="+mn-cs"/>
            </a:rPr>
            <a:t>E. coli </a:t>
          </a:r>
          <a:r>
            <a:rPr lang="en-US" sz="1100">
              <a:solidFill>
                <a:schemeClr val="tx1"/>
              </a:solidFill>
              <a:effectLst/>
              <a:latin typeface="+mn-lt"/>
              <a:ea typeface="+mn-ea"/>
              <a:cs typeface="+mn-cs"/>
            </a:rPr>
            <a:t>in your agricultural water.</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initial MWQP must</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be established with a minimum of 20 water samples collected as close to harvest as possible over a period of at least 2 to a maximum of 4 years. Geometric mean (GM) and Statistical Threshold Value (STV) are calculated from these 20 samples (minimum). The GM and STV are your MWQP</a:t>
          </a:r>
          <a:r>
            <a:rPr lang="en-US" sz="1100" baseline="0">
              <a:solidFill>
                <a:schemeClr val="tx1"/>
              </a:solidFill>
              <a:effectLst/>
              <a:latin typeface="+mn-lt"/>
              <a:ea typeface="+mn-ea"/>
              <a:cs typeface="+mn-cs"/>
            </a:rPr>
            <a:t> </a:t>
          </a:r>
          <a:r>
            <a:rPr lang="en-US" sz="1200">
              <a:solidFill>
                <a:schemeClr val="tx1"/>
              </a:solidFill>
              <a:effectLst/>
              <a:latin typeface="+mn-lt"/>
              <a:ea typeface="+mn-ea"/>
              <a:cs typeface="+mn-cs"/>
            </a:rPr>
            <a:t>and</a:t>
          </a:r>
          <a:r>
            <a:rPr lang="en-US" sz="1100">
              <a:solidFill>
                <a:schemeClr val="tx1"/>
              </a:solidFill>
              <a:effectLst/>
              <a:latin typeface="+mn-lt"/>
              <a:ea typeface="+mn-ea"/>
              <a:cs typeface="+mn-cs"/>
            </a:rPr>
            <a:t> should be compared to the microbial quality criteria provided in the Produce Safety Rule.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After the initial MWQP has been established, GM and STV values must be updated annually based a minimum of 5 new samples. “Rolling” GM and STV values are calculated by combining the old and new sample data. The five new samples combined with the most recent 15 samples from the previous MWQP are used to update the MWQP and confirm that the water is still being used appropriately.</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This tool was developed to make it easy to calculate the GM and STV and to determine if your water meets the standards for unrestricted application to produce before harvest. The tool is also designed to assist you with making food safety management decisions if your water does not meet the standards in the proposed rule.</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Worksheet</a:t>
          </a:r>
          <a:r>
            <a:rPr lang="en-US" sz="1100" baseline="0">
              <a:solidFill>
                <a:schemeClr val="tx1"/>
              </a:solidFill>
              <a:effectLst/>
              <a:latin typeface="+mn-lt"/>
              <a:ea typeface="+mn-ea"/>
              <a:cs typeface="+mn-cs"/>
            </a:rPr>
            <a:t> "</a:t>
          </a:r>
          <a:r>
            <a:rPr lang="en-US" sz="1100" b="1" baseline="0">
              <a:solidFill>
                <a:schemeClr val="tx1"/>
              </a:solidFill>
              <a:effectLst/>
              <a:latin typeface="+mn-lt"/>
              <a:ea typeface="+mn-ea"/>
              <a:cs typeface="+mn-cs"/>
            </a:rPr>
            <a:t>Example MWQP</a:t>
          </a:r>
          <a:r>
            <a:rPr lang="en-US" sz="1100" baseline="0">
              <a:solidFill>
                <a:schemeClr val="tx1"/>
              </a:solidFill>
              <a:effectLst/>
              <a:latin typeface="+mn-lt"/>
              <a:ea typeface="+mn-ea"/>
              <a:cs typeface="+mn-cs"/>
            </a:rPr>
            <a:t>" provides an example of calculations showing a water source that does not meet the Produce Safety Rule water quality criteria. This worksheet is locked and cannot be altered.</a:t>
          </a:r>
        </a:p>
        <a:p>
          <a:endParaRPr lang="en-US" sz="1100" baseline="0">
            <a:solidFill>
              <a:schemeClr val="tx1"/>
            </a:solidFill>
            <a:effectLst/>
            <a:latin typeface="+mn-lt"/>
            <a:ea typeface="+mn-ea"/>
            <a:cs typeface="+mn-cs"/>
          </a:endParaRPr>
        </a:p>
        <a:p>
          <a:r>
            <a:rPr lang="en-US" sz="1100" baseline="0">
              <a:solidFill>
                <a:schemeClr val="tx1"/>
              </a:solidFill>
              <a:effectLst/>
              <a:latin typeface="+mn-lt"/>
              <a:ea typeface="+mn-ea"/>
              <a:cs typeface="+mn-cs"/>
            </a:rPr>
            <a:t>The Worksheet "</a:t>
          </a:r>
          <a:r>
            <a:rPr lang="en-US" sz="1100" b="1" baseline="0">
              <a:solidFill>
                <a:schemeClr val="tx1"/>
              </a:solidFill>
              <a:effectLst/>
              <a:latin typeface="+mn-lt"/>
              <a:ea typeface="+mn-ea"/>
              <a:cs typeface="+mn-cs"/>
            </a:rPr>
            <a:t>Protected MWQP</a:t>
          </a:r>
          <a:r>
            <a:rPr lang="en-US" sz="1100" baseline="0">
              <a:solidFill>
                <a:schemeClr val="tx1"/>
              </a:solidFill>
              <a:effectLst/>
              <a:latin typeface="+mn-lt"/>
              <a:ea typeface="+mn-ea"/>
              <a:cs typeface="+mn-cs"/>
            </a:rPr>
            <a:t>" is a document that you can use to enter your test results. The formulas are protected; you cannot delete them. However, you can change the text and add additional information pertaining to your operation. As you enter data in columns A, B, C, D and E, the log E. coli CFU/100 ml will appear in Table 1 Column F and the GM and STV will appear in Tables 2 and 3.  If your MWQP values exceed the Produce Safety Rule water quality criteria one option is to wait an appropriate harvest interval from the time of last water application and harvest. If this is an option for your water source Table 3 will automatically provide the appropriate harvest interval needed.</a:t>
          </a:r>
        </a:p>
        <a:p>
          <a:endParaRPr lang="en-US" sz="1100" baseline="0">
            <a:solidFill>
              <a:schemeClr val="tx1"/>
            </a:solidFill>
            <a:effectLst/>
            <a:latin typeface="+mn-lt"/>
            <a:ea typeface="+mn-ea"/>
            <a:cs typeface="+mn-cs"/>
          </a:endParaRPr>
        </a:p>
        <a:p>
          <a:r>
            <a:rPr lang="en-US" sz="1100" baseline="0">
              <a:solidFill>
                <a:schemeClr val="tx1"/>
              </a:solidFill>
              <a:effectLst/>
              <a:latin typeface="+mn-lt"/>
              <a:ea typeface="+mn-ea"/>
              <a:cs typeface="+mn-cs"/>
            </a:rPr>
            <a:t>The Worksheet "</a:t>
          </a:r>
          <a:r>
            <a:rPr lang="en-US" sz="1100" b="1" baseline="0">
              <a:solidFill>
                <a:schemeClr val="tx1"/>
              </a:solidFill>
              <a:effectLst/>
              <a:latin typeface="+mn-lt"/>
              <a:ea typeface="+mn-ea"/>
              <a:cs typeface="+mn-cs"/>
            </a:rPr>
            <a:t>MWQP</a:t>
          </a:r>
          <a:r>
            <a:rPr lang="en-US" sz="1100" baseline="0">
              <a:solidFill>
                <a:schemeClr val="tx1"/>
              </a:solidFill>
              <a:effectLst/>
              <a:latin typeface="+mn-lt"/>
              <a:ea typeface="+mn-ea"/>
              <a:cs typeface="+mn-cs"/>
            </a:rPr>
            <a:t>" is unprotected. This worksheet allows you to see the formulas used for the calculations and can provide a means to further modify the spreadsheet to suit your needs (for example if you wished to use more than 20 samples for your MWQP).</a:t>
          </a:r>
        </a:p>
        <a:p>
          <a:endParaRPr lang="en-US" sz="1100" baseline="0">
            <a:solidFill>
              <a:schemeClr val="tx1"/>
            </a:solidFill>
            <a:effectLst/>
            <a:latin typeface="+mn-lt"/>
            <a:ea typeface="+mn-ea"/>
            <a:cs typeface="+mn-cs"/>
          </a:endParaRPr>
        </a:p>
        <a:p>
          <a:r>
            <a:rPr lang="en-US" sz="1100" b="1" baseline="0">
              <a:solidFill>
                <a:schemeClr val="tx1"/>
              </a:solidFill>
              <a:effectLst/>
              <a:latin typeface="+mn-lt"/>
              <a:ea typeface="+mn-ea"/>
              <a:cs typeface="+mn-cs"/>
            </a:rPr>
            <a:t>Definitions</a:t>
          </a:r>
          <a:r>
            <a:rPr lang="en-US" sz="1100" baseline="0">
              <a:solidFill>
                <a:schemeClr val="tx1"/>
              </a:solidFill>
              <a:effectLst/>
              <a:latin typeface="+mn-lt"/>
              <a:ea typeface="+mn-ea"/>
              <a:cs typeface="+mn-cs"/>
            </a:rPr>
            <a:t>:</a:t>
          </a:r>
        </a:p>
        <a:p>
          <a:r>
            <a:rPr lang="en-US" sz="1100" b="1" baseline="0">
              <a:solidFill>
                <a:schemeClr val="tx1"/>
              </a:solidFill>
              <a:effectLst/>
              <a:latin typeface="+mn-lt"/>
              <a:ea typeface="+mn-ea"/>
              <a:cs typeface="+mn-cs"/>
            </a:rPr>
            <a:t>Agricultural water </a:t>
          </a:r>
          <a:r>
            <a:rPr lang="en-US" sz="1100" b="0" baseline="0">
              <a:solidFill>
                <a:schemeClr val="tx1"/>
              </a:solidFill>
              <a:effectLst/>
              <a:latin typeface="+mn-lt"/>
              <a:ea typeface="+mn-ea"/>
              <a:cs typeface="+mn-cs"/>
            </a:rPr>
            <a:t>is </a:t>
          </a:r>
          <a:r>
            <a:rPr lang="en-US" sz="1100" baseline="0">
              <a:solidFill>
                <a:schemeClr val="tx1"/>
              </a:solidFill>
              <a:effectLst/>
              <a:latin typeface="+mn-lt"/>
              <a:ea typeface="+mn-ea"/>
              <a:cs typeface="+mn-cs"/>
            </a:rPr>
            <a:t>defined in part "as water that is intended to, or likely to, contact the harvestable portion of covered produce or food-contact surfaces."</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Geometric mean (GM)</a:t>
          </a:r>
          <a:r>
            <a:rPr lang="en-US" sz="1100">
              <a:solidFill>
                <a:schemeClr val="tx1"/>
              </a:solidFill>
              <a:effectLst/>
              <a:latin typeface="+mn-lt"/>
              <a:ea typeface="+mn-ea"/>
              <a:cs typeface="+mn-cs"/>
            </a:rPr>
            <a:t>: GM is a measure of the central tendency of your water quality distribution.</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Statistical threshold value (STV)</a:t>
          </a:r>
          <a:r>
            <a:rPr lang="en-US" sz="1100" b="0">
              <a:solidFill>
                <a:schemeClr val="tx1"/>
              </a:solidFill>
              <a:effectLst/>
              <a:latin typeface="+mn-lt"/>
              <a:ea typeface="+mn-ea"/>
              <a:cs typeface="+mn-cs"/>
            </a:rPr>
            <a:t>:  STV</a:t>
          </a:r>
          <a:r>
            <a:rPr lang="en-US" sz="1100" b="0" baseline="0">
              <a:solidFill>
                <a:schemeClr val="tx1"/>
              </a:solidFill>
              <a:effectLst/>
              <a:latin typeface="+mn-lt"/>
              <a:ea typeface="+mn-ea"/>
              <a:cs typeface="+mn-cs"/>
            </a:rPr>
            <a:t> </a:t>
          </a:r>
          <a:r>
            <a:rPr lang="en-US" sz="1100" b="0">
              <a:solidFill>
                <a:schemeClr val="tx1"/>
              </a:solidFill>
              <a:effectLst/>
              <a:latin typeface="+mn-lt"/>
              <a:ea typeface="+mn-ea"/>
              <a:cs typeface="+mn-cs"/>
            </a:rPr>
            <a:t>i</a:t>
          </a:r>
          <a:r>
            <a:rPr lang="en-US" sz="1100">
              <a:solidFill>
                <a:schemeClr val="tx1"/>
              </a:solidFill>
              <a:effectLst/>
              <a:latin typeface="+mn-lt"/>
              <a:ea typeface="+mn-ea"/>
              <a:cs typeface="+mn-cs"/>
            </a:rPr>
            <a:t>s a measure of variability of your water quality distribution, derived as a model-based calculation approximating the 90th percentile using the lognormal distribution.</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More information on the Produce Safety Rule and agricultural water can be found here: http://www.fda.gov/Food/GuidanceRegulation/FSMA/ucm334114.htm</a:t>
          </a:r>
        </a:p>
      </xdr:txBody>
    </xdr:sp>
    <xdr:clientData/>
  </xdr:oneCellAnchor>
  <xdr:twoCellAnchor editAs="oneCell">
    <xdr:from>
      <xdr:col>0</xdr:col>
      <xdr:colOff>5245100</xdr:colOff>
      <xdr:row>0</xdr:row>
      <xdr:rowOff>63500</xdr:rowOff>
    </xdr:from>
    <xdr:to>
      <xdr:col>0</xdr:col>
      <xdr:colOff>6965419</xdr:colOff>
      <xdr:row>5</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245100" y="63500"/>
          <a:ext cx="1720319"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533400</xdr:colOff>
      <xdr:row>7</xdr:row>
      <xdr:rowOff>0</xdr:rowOff>
    </xdr:from>
    <xdr:ext cx="184666" cy="261610"/>
    <xdr:sp macro="" textlink="">
      <xdr:nvSpPr>
        <xdr:cNvPr id="2" name="TextBox 1"/>
        <xdr:cNvSpPr txBox="1"/>
      </xdr:nvSpPr>
      <xdr:spPr>
        <a:xfrm>
          <a:off x="18094325" y="162877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533400</xdr:colOff>
      <xdr:row>7</xdr:row>
      <xdr:rowOff>0</xdr:rowOff>
    </xdr:from>
    <xdr:ext cx="184666" cy="261610"/>
    <xdr:sp macro="" textlink="">
      <xdr:nvSpPr>
        <xdr:cNvPr id="3" name="TextBox 2"/>
        <xdr:cNvSpPr txBox="1"/>
      </xdr:nvSpPr>
      <xdr:spPr>
        <a:xfrm>
          <a:off x="18094325" y="162877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31</xdr:row>
      <xdr:rowOff>0</xdr:rowOff>
    </xdr:from>
    <xdr:ext cx="184666" cy="261610"/>
    <xdr:sp macro="" textlink="">
      <xdr:nvSpPr>
        <xdr:cNvPr id="4" name="TextBox 3"/>
        <xdr:cNvSpPr txBox="1"/>
      </xdr:nvSpPr>
      <xdr:spPr>
        <a:xfrm>
          <a:off x="11445875" y="64008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31</xdr:row>
      <xdr:rowOff>0</xdr:rowOff>
    </xdr:from>
    <xdr:ext cx="184666" cy="261610"/>
    <xdr:sp macro="" textlink="">
      <xdr:nvSpPr>
        <xdr:cNvPr id="5" name="TextBox 4"/>
        <xdr:cNvSpPr txBox="1"/>
      </xdr:nvSpPr>
      <xdr:spPr>
        <a:xfrm>
          <a:off x="11445875" y="64008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6" name="TextBox 5"/>
        <xdr:cNvSpPr txBox="1"/>
      </xdr:nvSpPr>
      <xdr:spPr>
        <a:xfrm>
          <a:off x="11445875" y="6591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7" name="TextBox 6"/>
        <xdr:cNvSpPr txBox="1"/>
      </xdr:nvSpPr>
      <xdr:spPr>
        <a:xfrm>
          <a:off x="11445875" y="6591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8" name="TextBox 7"/>
        <xdr:cNvSpPr txBox="1"/>
      </xdr:nvSpPr>
      <xdr:spPr>
        <a:xfrm>
          <a:off x="11445875" y="6591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9" name="TextBox 8"/>
        <xdr:cNvSpPr txBox="1"/>
      </xdr:nvSpPr>
      <xdr:spPr>
        <a:xfrm>
          <a:off x="11445875" y="6591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10" name="TextBox 9"/>
        <xdr:cNvSpPr txBox="1"/>
      </xdr:nvSpPr>
      <xdr:spPr>
        <a:xfrm>
          <a:off x="11445875" y="6591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11" name="TextBox 10"/>
        <xdr:cNvSpPr txBox="1"/>
      </xdr:nvSpPr>
      <xdr:spPr>
        <a:xfrm>
          <a:off x="11445875" y="6591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33</xdr:row>
      <xdr:rowOff>0</xdr:rowOff>
    </xdr:from>
    <xdr:ext cx="184666" cy="261610"/>
    <xdr:sp macro="" textlink="">
      <xdr:nvSpPr>
        <xdr:cNvPr id="12" name="TextBox 11"/>
        <xdr:cNvSpPr txBox="1"/>
      </xdr:nvSpPr>
      <xdr:spPr>
        <a:xfrm>
          <a:off x="11445875" y="67818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33</xdr:row>
      <xdr:rowOff>0</xdr:rowOff>
    </xdr:from>
    <xdr:ext cx="184666" cy="261610"/>
    <xdr:sp macro="" textlink="">
      <xdr:nvSpPr>
        <xdr:cNvPr id="13" name="TextBox 12"/>
        <xdr:cNvSpPr txBox="1"/>
      </xdr:nvSpPr>
      <xdr:spPr>
        <a:xfrm>
          <a:off x="11445875" y="67818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33</xdr:row>
      <xdr:rowOff>0</xdr:rowOff>
    </xdr:from>
    <xdr:ext cx="184666" cy="261610"/>
    <xdr:sp macro="" textlink="">
      <xdr:nvSpPr>
        <xdr:cNvPr id="14" name="TextBox 13"/>
        <xdr:cNvSpPr txBox="1"/>
      </xdr:nvSpPr>
      <xdr:spPr>
        <a:xfrm>
          <a:off x="11445875" y="67818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33</xdr:row>
      <xdr:rowOff>0</xdr:rowOff>
    </xdr:from>
    <xdr:ext cx="184666" cy="261610"/>
    <xdr:sp macro="" textlink="">
      <xdr:nvSpPr>
        <xdr:cNvPr id="15" name="TextBox 14"/>
        <xdr:cNvSpPr txBox="1"/>
      </xdr:nvSpPr>
      <xdr:spPr>
        <a:xfrm>
          <a:off x="11445875" y="67818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377030</xdr:colOff>
      <xdr:row>3</xdr:row>
      <xdr:rowOff>7937</xdr:rowOff>
    </xdr:from>
    <xdr:ext cx="6917532" cy="4103688"/>
    <xdr:sp macro="" textlink="">
      <xdr:nvSpPr>
        <xdr:cNvPr id="16" name="TextBox 15"/>
        <xdr:cNvSpPr txBox="1"/>
      </xdr:nvSpPr>
      <xdr:spPr>
        <a:xfrm>
          <a:off x="5905499" y="698500"/>
          <a:ext cx="6917532" cy="4103688"/>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The Produce Safety Rule (PSR) requires  growers to initially establish a Microbial Water Quality Profile (MWQP) for each untreated surface "agricultural" water source and conduct annual surveys for that water source in subsequent years. The water quality profile is based on the levels of generic </a:t>
          </a:r>
          <a:r>
            <a:rPr lang="en-US" sz="1100" i="1">
              <a:solidFill>
                <a:schemeClr val="tx1"/>
              </a:solidFill>
              <a:effectLst/>
              <a:latin typeface="+mn-lt"/>
              <a:ea typeface="+mn-ea"/>
              <a:cs typeface="+mn-cs"/>
            </a:rPr>
            <a:t>E. coli </a:t>
          </a:r>
          <a:r>
            <a:rPr lang="en-US" sz="1100">
              <a:solidFill>
                <a:schemeClr val="tx1"/>
              </a:solidFill>
              <a:effectLst/>
              <a:latin typeface="+mn-lt"/>
              <a:ea typeface="+mn-ea"/>
              <a:cs typeface="+mn-cs"/>
            </a:rPr>
            <a:t>in your agricultural water.</a:t>
          </a:r>
          <a:endParaRPr lang="en-US">
            <a:effectLst/>
          </a:endParaRP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"Agricultural water" is defined in part "as water that is intended to, or likely to, contact the harvestable portion of covered produce or food-contact surfaces."</a:t>
          </a:r>
          <a:endParaRPr lang="en-US">
            <a:effectLst/>
          </a:endParaRPr>
        </a:p>
        <a:p>
          <a:r>
            <a:rPr lang="en-US" sz="1100">
              <a:solidFill>
                <a:schemeClr val="tx1"/>
              </a:solidFill>
              <a:effectLst/>
              <a:latin typeface="+mn-lt"/>
              <a:ea typeface="+mn-ea"/>
              <a:cs typeface="+mn-cs"/>
            </a:rPr>
            <a:t> </a:t>
          </a:r>
          <a:endParaRPr lang="en-US">
            <a:effectLst/>
          </a:endParaRPr>
        </a:p>
        <a:p>
          <a:r>
            <a:rPr lang="en-US" sz="1100">
              <a:solidFill>
                <a:schemeClr val="tx1"/>
              </a:solidFill>
              <a:effectLst/>
              <a:latin typeface="+mn-lt"/>
              <a:ea typeface="+mn-ea"/>
              <a:cs typeface="+mn-cs"/>
            </a:rPr>
            <a:t>The initial MWQP must be established with a minimum of 20 water samples collected as close to harvest as possible over a period of at least 2 to a maximum of 4 years. Geometric mean (GM) and Statistical Threshold Value (STV) of the generic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E. coli </a:t>
          </a:r>
          <a:r>
            <a:rPr lang="en-US" sz="1100" baseline="0">
              <a:solidFill>
                <a:schemeClr val="tx1"/>
              </a:solidFill>
              <a:effectLst/>
              <a:latin typeface="+mn-lt"/>
              <a:ea typeface="+mn-ea"/>
              <a:cs typeface="+mn-cs"/>
            </a:rPr>
            <a:t>levels in your water </a:t>
          </a:r>
          <a:r>
            <a:rPr lang="en-US" sz="1100">
              <a:solidFill>
                <a:schemeClr val="tx1"/>
              </a:solidFill>
              <a:effectLst/>
              <a:latin typeface="+mn-lt"/>
              <a:ea typeface="+mn-ea"/>
              <a:cs typeface="+mn-cs"/>
            </a:rPr>
            <a:t>are calculated from these 20 samples (minimum). The GM and STV are your MWQP and should be compared to the microbial quality criteria provided in the Produce Safety Rule. </a:t>
          </a:r>
          <a:endParaRPr lang="en-US">
            <a:effectLst/>
          </a:endParaRP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After the initial MWQP has been established, GM and STV values must be updated annually based a minimum of 5 new samples. “Rolling” GM and STV values are calculated by combining the old and new sample data. For</a:t>
          </a:r>
          <a:r>
            <a:rPr lang="en-US" sz="1100" baseline="0">
              <a:solidFill>
                <a:schemeClr val="tx1"/>
              </a:solidFill>
              <a:effectLst/>
              <a:latin typeface="+mn-lt"/>
              <a:ea typeface="+mn-ea"/>
              <a:cs typeface="+mn-cs"/>
            </a:rPr>
            <a:t> example, for a MWQP established with 20 samples,</a:t>
          </a:r>
          <a:r>
            <a:rPr lang="en-US" sz="1100">
              <a:solidFill>
                <a:schemeClr val="tx1"/>
              </a:solidFill>
              <a:effectLst/>
              <a:latin typeface="+mn-lt"/>
              <a:ea typeface="+mn-ea"/>
              <a:cs typeface="+mn-cs"/>
            </a:rPr>
            <a:t> five new samples would be  combined with the most recent 15 samples from the previous MWQP to update the MWQP and confirm that the water is still being used appropriately.</a:t>
          </a:r>
          <a:endParaRPr lang="en-US">
            <a:effectLst/>
          </a:endParaRP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This tool makes it easy to calculate the GM and STV and to determine if your water meets the water quality criteria for unrestricted application to produce before harvest. The tool also assists you with making food safety management decisions if your water does not meet the Produce Safety Rule water quality criteria.</a:t>
          </a:r>
          <a:endParaRPr lang="en-US">
            <a:effectLst/>
          </a:endParaRP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a:t>
          </a:r>
          <a:r>
            <a:rPr lang="en-US" sz="1100" baseline="0">
              <a:solidFill>
                <a:schemeClr val="tx1"/>
              </a:solidFill>
              <a:effectLst/>
              <a:latin typeface="+mn-lt"/>
              <a:ea typeface="+mn-ea"/>
              <a:cs typeface="+mn-cs"/>
            </a:rPr>
            <a:t> tool allows you to maintain a historical record of your data. The MWQP will be calculated using most recent 20 samples.</a:t>
          </a:r>
          <a:endParaRPr lang="en-US">
            <a:effectLst/>
          </a:endParaRPr>
        </a:p>
      </xdr:txBody>
    </xdr:sp>
    <xdr:clientData/>
  </xdr:oneCellAnchor>
  <xdr:oneCellAnchor>
    <xdr:from>
      <xdr:col>8</xdr:col>
      <xdr:colOff>7938</xdr:colOff>
      <xdr:row>24</xdr:row>
      <xdr:rowOff>15873</xdr:rowOff>
    </xdr:from>
    <xdr:ext cx="6889750" cy="4495513"/>
    <xdr:sp macro="" textlink="">
      <xdr:nvSpPr>
        <xdr:cNvPr id="17" name="TextBox 16"/>
        <xdr:cNvSpPr txBox="1"/>
      </xdr:nvSpPr>
      <xdr:spPr>
        <a:xfrm>
          <a:off x="6712961" y="4986191"/>
          <a:ext cx="6889750" cy="4495513"/>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Instructions for determining you MWQP:</a:t>
          </a:r>
          <a:endParaRPr lang="en-US">
            <a:effectLst/>
          </a:endParaRPr>
        </a:p>
        <a:p>
          <a:r>
            <a:rPr lang="en-US" sz="1100" b="1">
              <a:solidFill>
                <a:schemeClr val="tx1"/>
              </a:solidFill>
              <a:effectLst/>
              <a:latin typeface="+mn-lt"/>
              <a:ea typeface="+mn-ea"/>
              <a:cs typeface="+mn-cs"/>
            </a:rPr>
            <a:t>Initial MWQP</a:t>
          </a:r>
          <a:endParaRPr lang="en-US">
            <a:effectLst/>
          </a:endParaRPr>
        </a:p>
        <a:p>
          <a:pPr marL="228600" indent="-228600">
            <a:buFont typeface="+mj-lt"/>
            <a:buAutoNum type="arabicPeriod"/>
          </a:pPr>
          <a:r>
            <a:rPr lang="en-US" sz="1100">
              <a:solidFill>
                <a:schemeClr val="tx1"/>
              </a:solidFill>
              <a:effectLst/>
              <a:latin typeface="+mn-lt"/>
              <a:ea typeface="+mn-ea"/>
              <a:cs typeface="+mn-cs"/>
            </a:rPr>
            <a:t>Collect at least 20 water samples as close as possible to harvest, over 2 years (minimum) up to 4 years (maximum).</a:t>
          </a:r>
        </a:p>
        <a:p>
          <a:pPr marL="228600" indent="-228600">
            <a:buFont typeface="+mj-lt"/>
            <a:buAutoNum type="arabicPeriod"/>
          </a:pPr>
          <a:r>
            <a:rPr lang="en-US" sz="1100">
              <a:solidFill>
                <a:schemeClr val="tx1"/>
              </a:solidFill>
              <a:effectLst/>
              <a:latin typeface="+mn-lt"/>
              <a:ea typeface="+mn-ea"/>
              <a:cs typeface="+mn-cs"/>
            </a:rPr>
            <a:t>Analyze water samples to quantify generic </a:t>
          </a:r>
          <a:r>
            <a:rPr lang="en-US" sz="1100" i="1">
              <a:solidFill>
                <a:schemeClr val="tx1"/>
              </a:solidFill>
              <a:effectLst/>
              <a:latin typeface="+mn-lt"/>
              <a:ea typeface="+mn-ea"/>
              <a:cs typeface="+mn-cs"/>
            </a:rPr>
            <a:t>E. coli</a:t>
          </a:r>
          <a:r>
            <a:rPr lang="en-US" sz="1100">
              <a:solidFill>
                <a:schemeClr val="tx1"/>
              </a:solidFill>
              <a:effectLst/>
              <a:latin typeface="+mn-lt"/>
              <a:ea typeface="+mn-ea"/>
              <a:cs typeface="+mn-cs"/>
            </a:rPr>
            <a:t>/100 ml (usually by a testing service).</a:t>
          </a:r>
        </a:p>
        <a:p>
          <a:pPr marL="228600" indent="-228600">
            <a:buFont typeface="+mj-lt"/>
            <a:buAutoNum type="arabicPeriod"/>
          </a:pPr>
          <a:r>
            <a:rPr lang="en-US" sz="1100">
              <a:solidFill>
                <a:schemeClr val="tx1"/>
              </a:solidFill>
              <a:effectLst/>
              <a:latin typeface="+mn-lt"/>
              <a:ea typeface="+mn-ea"/>
              <a:cs typeface="+mn-cs"/>
            </a:rPr>
            <a:t>Enter water survey stage (i.e., initial) in Table 1 column A.</a:t>
          </a:r>
        </a:p>
        <a:p>
          <a:pPr marL="228600" indent="-228600">
            <a:buFont typeface="+mj-lt"/>
            <a:buAutoNum type="arabicPeriod"/>
          </a:pPr>
          <a:r>
            <a:rPr lang="en-US" sz="1100">
              <a:solidFill>
                <a:schemeClr val="tx1"/>
              </a:solidFill>
              <a:effectLst/>
              <a:latin typeface="+mn-lt"/>
              <a:ea typeface="+mn-ea"/>
              <a:cs typeface="+mn-cs"/>
            </a:rPr>
            <a:t>Enter water sample collection date (month/day/year)</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in column B (samples should be entered in the order they were collected).</a:t>
          </a:r>
        </a:p>
        <a:p>
          <a:pPr marL="228600" indent="-228600">
            <a:buFont typeface="+mj-lt"/>
            <a:buAutoNum type="arabicPeriod"/>
          </a:pPr>
          <a:r>
            <a:rPr lang="en-US" sz="1100">
              <a:solidFill>
                <a:schemeClr val="tx1"/>
              </a:solidFill>
              <a:effectLst/>
              <a:latin typeface="+mn-lt"/>
              <a:ea typeface="+mn-ea"/>
              <a:cs typeface="+mn-cs"/>
            </a:rPr>
            <a:t>Enter water sample collection location description or ID in column C (this ID may be a descriptor or short hand code that corresponds to a map or diagram showing where the samples were collected).</a:t>
          </a:r>
        </a:p>
        <a:p>
          <a:pPr marL="228600" indent="-228600">
            <a:buFont typeface="+mj-lt"/>
            <a:buAutoNum type="arabicPeriod"/>
          </a:pPr>
          <a:r>
            <a:rPr lang="en-US" sz="1100">
              <a:solidFill>
                <a:schemeClr val="tx1"/>
              </a:solidFill>
              <a:effectLst/>
              <a:latin typeface="+mn-lt"/>
              <a:ea typeface="+mn-ea"/>
              <a:cs typeface="+mn-cs"/>
            </a:rPr>
            <a:t>Enter the sample number in column D in chronological order corresponding to sample date.</a:t>
          </a:r>
        </a:p>
        <a:p>
          <a:pPr marL="228600" indent="-228600">
            <a:buFont typeface="+mj-lt"/>
            <a:buAutoNum type="arabicPeriod"/>
          </a:pPr>
          <a:r>
            <a:rPr lang="en-US" sz="1100">
              <a:solidFill>
                <a:schemeClr val="tx1"/>
              </a:solidFill>
              <a:effectLst/>
              <a:latin typeface="+mn-lt"/>
              <a:ea typeface="+mn-ea"/>
              <a:cs typeface="+mn-cs"/>
            </a:rPr>
            <a:t>Enter generic </a:t>
          </a:r>
          <a:r>
            <a:rPr lang="en-US" sz="1100" i="1">
              <a:solidFill>
                <a:schemeClr val="tx1"/>
              </a:solidFill>
              <a:effectLst/>
              <a:latin typeface="+mn-lt"/>
              <a:ea typeface="+mn-ea"/>
              <a:cs typeface="+mn-cs"/>
            </a:rPr>
            <a:t>E. coli </a:t>
          </a:r>
          <a:r>
            <a:rPr lang="en-US" sz="1100">
              <a:solidFill>
                <a:schemeClr val="tx1"/>
              </a:solidFill>
              <a:effectLst/>
              <a:latin typeface="+mn-lt"/>
              <a:ea typeface="+mn-ea"/>
              <a:cs typeface="+mn-cs"/>
            </a:rPr>
            <a:t>results as CFU </a:t>
          </a:r>
          <a:r>
            <a:rPr lang="en-US" sz="1100" i="1">
              <a:solidFill>
                <a:schemeClr val="tx1"/>
              </a:solidFill>
              <a:effectLst/>
              <a:latin typeface="+mn-lt"/>
              <a:ea typeface="+mn-ea"/>
              <a:cs typeface="+mn-cs"/>
            </a:rPr>
            <a:t>E</a:t>
          </a:r>
          <a:r>
            <a:rPr lang="en-US" sz="1100">
              <a:solidFill>
                <a:schemeClr val="tx1"/>
              </a:solidFill>
              <a:effectLst/>
              <a:latin typeface="+mn-lt"/>
              <a:ea typeface="+mn-ea"/>
              <a:cs typeface="+mn-cs"/>
            </a:rPr>
            <a:t>. </a:t>
          </a:r>
          <a:r>
            <a:rPr lang="en-US" sz="1100" i="1">
              <a:solidFill>
                <a:schemeClr val="tx1"/>
              </a:solidFill>
              <a:effectLst/>
              <a:latin typeface="+mn-lt"/>
              <a:ea typeface="+mn-ea"/>
              <a:cs typeface="+mn-cs"/>
            </a:rPr>
            <a:t>coli</a:t>
          </a:r>
          <a:r>
            <a:rPr lang="en-US" sz="1100">
              <a:solidFill>
                <a:schemeClr val="tx1"/>
              </a:solidFill>
              <a:effectLst/>
              <a:latin typeface="+mn-lt"/>
              <a:ea typeface="+mn-ea"/>
              <a:cs typeface="+mn-cs"/>
            </a:rPr>
            <a:t>/100 ml in column E corresponding to sample date, location and number. </a:t>
          </a:r>
          <a:r>
            <a:rPr lang="en-US" sz="1100" u="sng">
              <a:solidFill>
                <a:schemeClr val="tx1"/>
              </a:solidFill>
              <a:effectLst/>
              <a:latin typeface="+mn-lt"/>
              <a:ea typeface="+mn-ea"/>
              <a:cs typeface="+mn-cs"/>
            </a:rPr>
            <a:t>Note</a:t>
          </a:r>
          <a:r>
            <a:rPr lang="en-US" sz="1100">
              <a:solidFill>
                <a:schemeClr val="tx1"/>
              </a:solidFill>
              <a:effectLst/>
              <a:latin typeface="+mn-lt"/>
              <a:ea typeface="+mn-ea"/>
              <a:cs typeface="+mn-cs"/>
            </a:rPr>
            <a:t>: The log values (log CFU </a:t>
          </a:r>
          <a:r>
            <a:rPr lang="en-US" sz="1100" i="1">
              <a:solidFill>
                <a:schemeClr val="tx1"/>
              </a:solidFill>
              <a:effectLst/>
              <a:latin typeface="+mn-lt"/>
              <a:ea typeface="+mn-ea"/>
              <a:cs typeface="+mn-cs"/>
            </a:rPr>
            <a:t>E</a:t>
          </a:r>
          <a:r>
            <a:rPr lang="en-US" sz="1100">
              <a:solidFill>
                <a:schemeClr val="tx1"/>
              </a:solidFill>
              <a:effectLst/>
              <a:latin typeface="+mn-lt"/>
              <a:ea typeface="+mn-ea"/>
              <a:cs typeface="+mn-cs"/>
            </a:rPr>
            <a:t>. </a:t>
          </a:r>
          <a:r>
            <a:rPr lang="en-US" sz="1100" i="1">
              <a:solidFill>
                <a:schemeClr val="tx1"/>
              </a:solidFill>
              <a:effectLst/>
              <a:latin typeface="+mn-lt"/>
              <a:ea typeface="+mn-ea"/>
              <a:cs typeface="+mn-cs"/>
            </a:rPr>
            <a:t>coli</a:t>
          </a:r>
          <a:r>
            <a:rPr lang="en-US" sz="1100">
              <a:solidFill>
                <a:schemeClr val="tx1"/>
              </a:solidFill>
              <a:effectLst/>
              <a:latin typeface="+mn-lt"/>
              <a:ea typeface="+mn-ea"/>
              <a:cs typeface="+mn-cs"/>
            </a:rPr>
            <a:t>/100 ml) will automatically appear in column F.</a:t>
          </a:r>
        </a:p>
        <a:p>
          <a:pPr marL="228600" indent="-228600">
            <a:buFont typeface="+mj-lt"/>
            <a:buAutoNum type="arabicPeriod"/>
          </a:pPr>
          <a:r>
            <a:rPr lang="en-US" sz="1100">
              <a:solidFill>
                <a:schemeClr val="tx1"/>
              </a:solidFill>
              <a:effectLst/>
              <a:latin typeface="+mn-lt"/>
              <a:ea typeface="+mn-ea"/>
              <a:cs typeface="+mn-cs"/>
            </a:rPr>
            <a:t>Enter notes in Column G for planning purposes if applicable.</a:t>
          </a:r>
        </a:p>
        <a:p>
          <a:pPr marL="228600" indent="-228600">
            <a:buFont typeface="+mj-lt"/>
            <a:buAutoNum type="arabicPeriod"/>
          </a:pPr>
          <a:r>
            <a:rPr lang="en-US" sz="1100">
              <a:solidFill>
                <a:schemeClr val="tx1"/>
              </a:solidFill>
              <a:effectLst/>
              <a:latin typeface="+mn-lt"/>
              <a:ea typeface="+mn-ea"/>
              <a:cs typeface="+mn-cs"/>
            </a:rPr>
            <a:t>Geometric Mean (GM) and Statistical Threshold Value (STV) will</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automatically calculate and will appear in Table 2. </a:t>
          </a:r>
          <a:r>
            <a:rPr lang="en-US" sz="1100" u="sng">
              <a:solidFill>
                <a:schemeClr val="tx1"/>
              </a:solidFill>
              <a:effectLst/>
              <a:latin typeface="+mn-lt"/>
              <a:ea typeface="+mn-ea"/>
              <a:cs typeface="+mn-cs"/>
            </a:rPr>
            <a:t>Note</a:t>
          </a:r>
          <a:r>
            <a:rPr lang="en-US" sz="1100">
              <a:solidFill>
                <a:schemeClr val="tx1"/>
              </a:solidFill>
              <a:effectLst/>
              <a:latin typeface="+mn-lt"/>
              <a:ea typeface="+mn-ea"/>
              <a:cs typeface="+mn-cs"/>
            </a:rPr>
            <a:t>: The Initial MWQP values will be valid only after data</a:t>
          </a:r>
          <a:r>
            <a:rPr lang="en-US" sz="1100" baseline="0">
              <a:solidFill>
                <a:schemeClr val="tx1"/>
              </a:solidFill>
              <a:effectLst/>
              <a:latin typeface="+mn-lt"/>
              <a:ea typeface="+mn-ea"/>
              <a:cs typeface="+mn-cs"/>
            </a:rPr>
            <a:t> for </a:t>
          </a:r>
          <a:r>
            <a:rPr lang="en-US" sz="1100">
              <a:solidFill>
                <a:schemeClr val="tx1"/>
              </a:solidFill>
              <a:effectLst/>
              <a:latin typeface="+mn-lt"/>
              <a:ea typeface="+mn-ea"/>
              <a:cs typeface="+mn-cs"/>
            </a:rPr>
            <a:t>a minimum of 20 samples has been entered.</a:t>
          </a:r>
        </a:p>
        <a:p>
          <a:pPr marL="228600" indent="-228600">
            <a:buFont typeface="+mj-lt"/>
            <a:buAutoNum type="arabicPeriod"/>
          </a:pPr>
          <a:r>
            <a:rPr lang="en-US" sz="1100">
              <a:solidFill>
                <a:schemeClr val="tx1"/>
              </a:solidFill>
              <a:effectLst/>
              <a:latin typeface="+mn-lt"/>
              <a:ea typeface="+mn-ea"/>
              <a:cs typeface="+mn-cs"/>
            </a:rPr>
            <a:t>Table 3 automatically compares your microbial WQP values to the  Produce Safety Rule microbial quality criteria.</a:t>
          </a:r>
          <a:endParaRPr lang="en-US">
            <a:effectLst/>
          </a:endParaRPr>
        </a:p>
        <a:p>
          <a:r>
            <a:rPr lang="en-US" sz="1100" b="1">
              <a:solidFill>
                <a:schemeClr val="tx1"/>
              </a:solidFill>
              <a:effectLst/>
              <a:latin typeface="+mn-lt"/>
              <a:ea typeface="+mn-ea"/>
              <a:cs typeface="+mn-cs"/>
            </a:rPr>
            <a:t>Annual MWQP</a:t>
          </a:r>
          <a:endParaRPr lang="en-US">
            <a:effectLst/>
          </a:endParaRPr>
        </a:p>
        <a:p>
          <a:pPr marL="228600" indent="-228600">
            <a:buFont typeface="+mj-lt"/>
            <a:buAutoNum type="arabicPeriod"/>
          </a:pPr>
          <a:r>
            <a:rPr lang="en-US" sz="1100">
              <a:solidFill>
                <a:schemeClr val="tx1"/>
              </a:solidFill>
              <a:effectLst/>
              <a:latin typeface="+mn-lt"/>
              <a:ea typeface="+mn-ea"/>
              <a:cs typeface="+mn-cs"/>
            </a:rPr>
            <a:t>Collect at least 5 water samples as close as possible to harvest and </a:t>
          </a:r>
          <a:r>
            <a:rPr lang="en-US" sz="1100" baseline="0">
              <a:solidFill>
                <a:schemeClr val="tx1"/>
              </a:solidFill>
              <a:effectLst/>
              <a:latin typeface="+mn-lt"/>
              <a:ea typeface="+mn-ea"/>
              <a:cs typeface="+mn-cs"/>
            </a:rPr>
            <a:t>quantify generic </a:t>
          </a:r>
          <a:r>
            <a:rPr lang="en-US" sz="1100" i="1" baseline="0">
              <a:solidFill>
                <a:schemeClr val="tx1"/>
              </a:solidFill>
              <a:effectLst/>
              <a:latin typeface="+mn-lt"/>
              <a:ea typeface="+mn-ea"/>
              <a:cs typeface="+mn-cs"/>
            </a:rPr>
            <a:t>E</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coli</a:t>
          </a:r>
          <a:r>
            <a:rPr lang="en-US" sz="1100" baseline="0">
              <a:solidFill>
                <a:schemeClr val="tx1"/>
              </a:solidFill>
              <a:effectLst/>
              <a:latin typeface="+mn-lt"/>
              <a:ea typeface="+mn-ea"/>
              <a:cs typeface="+mn-cs"/>
            </a:rPr>
            <a:t>.</a:t>
          </a:r>
          <a:r>
            <a:rPr lang="en-US" sz="1100">
              <a:solidFill>
                <a:schemeClr val="tx1"/>
              </a:solidFill>
              <a:effectLst/>
              <a:latin typeface="+mn-lt"/>
              <a:ea typeface="+mn-ea"/>
              <a:cs typeface="+mn-cs"/>
            </a:rPr>
            <a:t> </a:t>
          </a:r>
        </a:p>
        <a:p>
          <a:pPr marL="228600" indent="-228600">
            <a:buFont typeface="+mj-lt"/>
            <a:buAutoNum type="arabicPeriod"/>
          </a:pPr>
          <a:r>
            <a:rPr lang="en-US" sz="1100">
              <a:solidFill>
                <a:schemeClr val="tx1"/>
              </a:solidFill>
              <a:effectLst/>
              <a:latin typeface="+mn-lt"/>
              <a:ea typeface="+mn-ea"/>
              <a:cs typeface="+mn-cs"/>
            </a:rPr>
            <a:t>Follow steps 2 to 7 above to enter the resulting data in Table 1 starting immediately below the last sample entered for your initial MWQP and enter</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water survey stage (i.e., annual) in column A. </a:t>
          </a:r>
        </a:p>
        <a:p>
          <a:pPr marL="228600" indent="-228600">
            <a:buFont typeface="+mj-lt"/>
            <a:buAutoNum type="arabicPeriod"/>
          </a:pPr>
          <a:r>
            <a:rPr lang="en-US" sz="1100">
              <a:solidFill>
                <a:schemeClr val="tx1"/>
              </a:solidFill>
              <a:effectLst/>
              <a:latin typeface="+mn-lt"/>
              <a:ea typeface="+mn-ea"/>
              <a:cs typeface="+mn-cs"/>
            </a:rPr>
            <a:t>Table 2 automatically calculates GM and STV values using the data from the most recent 20 samples including the 5 annual survey samples (e.g., the last 15 samples from the initial MWQP and the 5 new samples from the annual survey).</a:t>
          </a:r>
        </a:p>
        <a:p>
          <a:pPr marL="228600" indent="-228600">
            <a:buFont typeface="+mj-lt"/>
            <a:buAutoNum type="arabicPeriod"/>
          </a:pPr>
          <a:r>
            <a:rPr lang="en-US" sz="1100">
              <a:solidFill>
                <a:schemeClr val="tx1"/>
              </a:solidFill>
              <a:effectLst/>
              <a:latin typeface="+mn-lt"/>
              <a:ea typeface="+mn-ea"/>
              <a:cs typeface="+mn-cs"/>
            </a:rPr>
            <a:t>Table 3 automatically compares your updated MWQP values to the Produce Safety Rule microbial quality criteria.</a:t>
          </a:r>
          <a:endParaRPr lang="en-US">
            <a:effectLst/>
          </a:endParaRPr>
        </a:p>
        <a:p>
          <a:endParaRPr lang="en-US" sz="1100" baseline="0"/>
        </a:p>
      </xdr:txBody>
    </xdr:sp>
    <xdr:clientData/>
  </xdr:oneCellAnchor>
  <xdr:oneCellAnchor>
    <xdr:from>
      <xdr:col>14</xdr:col>
      <xdr:colOff>0</xdr:colOff>
      <xdr:row>17</xdr:row>
      <xdr:rowOff>1</xdr:rowOff>
    </xdr:from>
    <xdr:ext cx="7651750" cy="1154338"/>
    <xdr:sp macro="" textlink="">
      <xdr:nvSpPr>
        <xdr:cNvPr id="18" name="TextBox 17"/>
        <xdr:cNvSpPr txBox="1"/>
      </xdr:nvSpPr>
      <xdr:spPr>
        <a:xfrm>
          <a:off x="13192125" y="3733801"/>
          <a:ext cx="7651750" cy="1154338"/>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If your Microbial WQP meets the Produce Safety Rule microbial quality criteria then you can use that water for direct contact with produce (e.g., irrigation, agri-chemical application). If your MWQP does not meet the Produce Safety Rule microbial</a:t>
          </a:r>
          <a:r>
            <a:rPr lang="en-US" sz="1100" baseline="0">
              <a:solidFill>
                <a:schemeClr val="tx1"/>
              </a:solidFill>
              <a:effectLst/>
              <a:latin typeface="+mn-lt"/>
              <a:ea typeface="+mn-ea"/>
              <a:cs typeface="+mn-cs"/>
            </a:rPr>
            <a:t> quality criteria </a:t>
          </a:r>
          <a:r>
            <a:rPr lang="en-US" sz="1100">
              <a:solidFill>
                <a:schemeClr val="tx1"/>
              </a:solidFill>
              <a:effectLst/>
              <a:latin typeface="+mn-lt"/>
              <a:ea typeface="+mn-ea"/>
              <a:cs typeface="+mn-cs"/>
            </a:rPr>
            <a:t> then one option for using this water for direct contact is to maintain an interval (up to a maximum of 4 consecutive days) between the last application of the water and the harvest of that crop. Table 3 automatically calculates this interval for you (based on microbial die-off rate of 0.5 log CFU/day). If the calculated interval based on the GM or STV values of your MWQP exceeds 4 days, then consult the Produce Safety Rule for further instructions.</a:t>
          </a:r>
          <a:endParaRPr lang="en-US">
            <a:effectLst/>
          </a:endParaRPr>
        </a:p>
        <a:p>
          <a:endParaRPr lang="en-US" sz="1100"/>
        </a:p>
      </xdr:txBody>
    </xdr:sp>
    <xdr:clientData/>
  </xdr:oneCellAnchor>
  <xdr:oneCellAnchor>
    <xdr:from>
      <xdr:col>14</xdr:col>
      <xdr:colOff>0</xdr:colOff>
      <xdr:row>25</xdr:row>
      <xdr:rowOff>1</xdr:rowOff>
    </xdr:from>
    <xdr:ext cx="7661275" cy="966106"/>
    <xdr:sp macro="" textlink="">
      <xdr:nvSpPr>
        <xdr:cNvPr id="19" name="TextBox 18"/>
        <xdr:cNvSpPr txBox="1"/>
      </xdr:nvSpPr>
      <xdr:spPr>
        <a:xfrm>
          <a:off x="13436600" y="5175251"/>
          <a:ext cx="7661275" cy="966106"/>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New MWQP</a:t>
          </a:r>
          <a:r>
            <a:rPr lang="en-US" sz="1100">
              <a:solidFill>
                <a:schemeClr val="tx1"/>
              </a:solidFill>
              <a:effectLst/>
              <a:latin typeface="+mn-lt"/>
              <a:ea typeface="+mn-ea"/>
              <a:cs typeface="+mn-cs"/>
            </a:rPr>
            <a:t>: If you have determined or have reason to believe that your MWQP no longer represents the microbial quality of your water, you must develop a new MWQP reflective of the time period in which you believe your MQWP changed. To develop new MWQP, you must calculate new GM and STV values using your current annual survey data (samples must have been taken after the conditions that resulted in a change in water quality) combined with new data to make up a minimum of 20 samples. Water use must be modified based on new the MWQP values.</a:t>
          </a:r>
          <a:endParaRPr lang="en-US">
            <a:effectLst/>
          </a:endParaRP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533400</xdr:colOff>
      <xdr:row>7</xdr:row>
      <xdr:rowOff>0</xdr:rowOff>
    </xdr:from>
    <xdr:ext cx="184666" cy="261610"/>
    <xdr:sp macro="" textlink="">
      <xdr:nvSpPr>
        <xdr:cNvPr id="2" name="TextBox 1"/>
        <xdr:cNvSpPr txBox="1"/>
      </xdr:nvSpPr>
      <xdr:spPr>
        <a:xfrm>
          <a:off x="18319750" y="17272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533400</xdr:colOff>
      <xdr:row>7</xdr:row>
      <xdr:rowOff>0</xdr:rowOff>
    </xdr:from>
    <xdr:ext cx="184666" cy="261610"/>
    <xdr:sp macro="" textlink="">
      <xdr:nvSpPr>
        <xdr:cNvPr id="3" name="TextBox 2"/>
        <xdr:cNvSpPr txBox="1"/>
      </xdr:nvSpPr>
      <xdr:spPr>
        <a:xfrm>
          <a:off x="18319750" y="17272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31</xdr:row>
      <xdr:rowOff>0</xdr:rowOff>
    </xdr:from>
    <xdr:ext cx="184666" cy="261610"/>
    <xdr:sp macro="" textlink="">
      <xdr:nvSpPr>
        <xdr:cNvPr id="4" name="TextBox 3"/>
        <xdr:cNvSpPr txBox="1"/>
      </xdr:nvSpPr>
      <xdr:spPr>
        <a:xfrm>
          <a:off x="11404600" y="79089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31</xdr:row>
      <xdr:rowOff>0</xdr:rowOff>
    </xdr:from>
    <xdr:ext cx="184666" cy="261610"/>
    <xdr:sp macro="" textlink="">
      <xdr:nvSpPr>
        <xdr:cNvPr id="5" name="TextBox 4"/>
        <xdr:cNvSpPr txBox="1"/>
      </xdr:nvSpPr>
      <xdr:spPr>
        <a:xfrm>
          <a:off x="11404600" y="79089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6" name="TextBox 5"/>
        <xdr:cNvSpPr txBox="1"/>
      </xdr:nvSpPr>
      <xdr:spPr>
        <a:xfrm>
          <a:off x="11404600" y="81629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7" name="TextBox 6"/>
        <xdr:cNvSpPr txBox="1"/>
      </xdr:nvSpPr>
      <xdr:spPr>
        <a:xfrm>
          <a:off x="11404600" y="81629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8" name="TextBox 7"/>
        <xdr:cNvSpPr txBox="1"/>
      </xdr:nvSpPr>
      <xdr:spPr>
        <a:xfrm>
          <a:off x="11404600" y="81629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9" name="TextBox 8"/>
        <xdr:cNvSpPr txBox="1"/>
      </xdr:nvSpPr>
      <xdr:spPr>
        <a:xfrm>
          <a:off x="11404600" y="81629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10" name="TextBox 9"/>
        <xdr:cNvSpPr txBox="1"/>
      </xdr:nvSpPr>
      <xdr:spPr>
        <a:xfrm>
          <a:off x="11404600" y="81629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11" name="TextBox 10"/>
        <xdr:cNvSpPr txBox="1"/>
      </xdr:nvSpPr>
      <xdr:spPr>
        <a:xfrm>
          <a:off x="11404600" y="81629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33</xdr:row>
      <xdr:rowOff>0</xdr:rowOff>
    </xdr:from>
    <xdr:ext cx="184666" cy="261610"/>
    <xdr:sp macro="" textlink="">
      <xdr:nvSpPr>
        <xdr:cNvPr id="12" name="TextBox 11"/>
        <xdr:cNvSpPr txBox="1"/>
      </xdr:nvSpPr>
      <xdr:spPr>
        <a:xfrm>
          <a:off x="11404600" y="84169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33</xdr:row>
      <xdr:rowOff>0</xdr:rowOff>
    </xdr:from>
    <xdr:ext cx="184666" cy="261610"/>
    <xdr:sp macro="" textlink="">
      <xdr:nvSpPr>
        <xdr:cNvPr id="13" name="TextBox 12"/>
        <xdr:cNvSpPr txBox="1"/>
      </xdr:nvSpPr>
      <xdr:spPr>
        <a:xfrm>
          <a:off x="11404600" y="84169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33</xdr:row>
      <xdr:rowOff>0</xdr:rowOff>
    </xdr:from>
    <xdr:ext cx="184666" cy="261610"/>
    <xdr:sp macro="" textlink="">
      <xdr:nvSpPr>
        <xdr:cNvPr id="14" name="TextBox 13"/>
        <xdr:cNvSpPr txBox="1"/>
      </xdr:nvSpPr>
      <xdr:spPr>
        <a:xfrm>
          <a:off x="11404600" y="84169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33</xdr:row>
      <xdr:rowOff>0</xdr:rowOff>
    </xdr:from>
    <xdr:ext cx="184666" cy="261610"/>
    <xdr:sp macro="" textlink="">
      <xdr:nvSpPr>
        <xdr:cNvPr id="15" name="TextBox 14"/>
        <xdr:cNvSpPr txBox="1"/>
      </xdr:nvSpPr>
      <xdr:spPr>
        <a:xfrm>
          <a:off x="11404600" y="8416925"/>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381000</xdr:colOff>
      <xdr:row>2</xdr:row>
      <xdr:rowOff>232833</xdr:rowOff>
    </xdr:from>
    <xdr:ext cx="7040561" cy="4172480"/>
    <xdr:sp macro="" textlink="">
      <xdr:nvSpPr>
        <xdr:cNvPr id="16" name="TextBox 15"/>
        <xdr:cNvSpPr txBox="1"/>
      </xdr:nvSpPr>
      <xdr:spPr>
        <a:xfrm>
          <a:off x="6630458" y="687916"/>
          <a:ext cx="7040561" cy="417248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The Produce Safety Rule (PSR) requires  growers to initially establish a Microbial Water Quality Profile (MWQP) for each untreated surface "agricultural" water source and conduct annual surveys for that water source in subsequent years. The water quality profile is based on the levels of generic </a:t>
          </a:r>
          <a:r>
            <a:rPr lang="en-US" sz="1100" i="1">
              <a:solidFill>
                <a:schemeClr val="tx1"/>
              </a:solidFill>
              <a:effectLst/>
              <a:latin typeface="+mn-lt"/>
              <a:ea typeface="+mn-ea"/>
              <a:cs typeface="+mn-cs"/>
            </a:rPr>
            <a:t>E. coli </a:t>
          </a:r>
          <a:r>
            <a:rPr lang="en-US" sz="1100">
              <a:solidFill>
                <a:schemeClr val="tx1"/>
              </a:solidFill>
              <a:effectLst/>
              <a:latin typeface="+mn-lt"/>
              <a:ea typeface="+mn-ea"/>
              <a:cs typeface="+mn-cs"/>
            </a:rPr>
            <a:t>in your agricultural water.</a:t>
          </a:r>
          <a:endParaRPr lang="en-US">
            <a:effectLst/>
          </a:endParaRP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"Agricultural water" is defined in part "as water that is intended to, or likely to, contact the harvestable portion of covered produce or food-contact surfaces."</a:t>
          </a:r>
          <a:endParaRPr lang="en-US">
            <a:effectLst/>
          </a:endParaRPr>
        </a:p>
        <a:p>
          <a:r>
            <a:rPr lang="en-US" sz="1100">
              <a:solidFill>
                <a:schemeClr val="tx1"/>
              </a:solidFill>
              <a:effectLst/>
              <a:latin typeface="+mn-lt"/>
              <a:ea typeface="+mn-ea"/>
              <a:cs typeface="+mn-cs"/>
            </a:rPr>
            <a:t> </a:t>
          </a:r>
          <a:endParaRPr lang="en-US">
            <a:effectLst/>
          </a:endParaRPr>
        </a:p>
        <a:p>
          <a:r>
            <a:rPr lang="en-US" sz="1100">
              <a:solidFill>
                <a:schemeClr val="tx1"/>
              </a:solidFill>
              <a:effectLst/>
              <a:latin typeface="+mn-lt"/>
              <a:ea typeface="+mn-ea"/>
              <a:cs typeface="+mn-cs"/>
            </a:rPr>
            <a:t>The initial MWQP must be established with a minimum of 20 water samples collected as close to harvest as possible over a period of at least 2 to a maximum of 4 years. Geometric mean (GM) and Statistical Threshold Value (STV) of the generic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E. coli </a:t>
          </a:r>
          <a:r>
            <a:rPr lang="en-US" sz="1100" baseline="0">
              <a:solidFill>
                <a:schemeClr val="tx1"/>
              </a:solidFill>
              <a:effectLst/>
              <a:latin typeface="+mn-lt"/>
              <a:ea typeface="+mn-ea"/>
              <a:cs typeface="+mn-cs"/>
            </a:rPr>
            <a:t>levels in your water </a:t>
          </a:r>
          <a:r>
            <a:rPr lang="en-US" sz="1100">
              <a:solidFill>
                <a:schemeClr val="tx1"/>
              </a:solidFill>
              <a:effectLst/>
              <a:latin typeface="+mn-lt"/>
              <a:ea typeface="+mn-ea"/>
              <a:cs typeface="+mn-cs"/>
            </a:rPr>
            <a:t>are calculated from these 20 samples (minimum). The GM and STV are your MWQP and should be compared to the microbial quality criteria provided in the Produce Safety Rule. </a:t>
          </a:r>
          <a:endParaRPr lang="en-US">
            <a:effectLst/>
          </a:endParaRP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After the initial MWQP has been established, GM and STV values must be updated annually based a minimum of 5 new samples. “Rolling” GM and STV values are calculated by combining the old and new sample data. For</a:t>
          </a:r>
          <a:r>
            <a:rPr lang="en-US" sz="1100" baseline="0">
              <a:solidFill>
                <a:schemeClr val="tx1"/>
              </a:solidFill>
              <a:effectLst/>
              <a:latin typeface="+mn-lt"/>
              <a:ea typeface="+mn-ea"/>
              <a:cs typeface="+mn-cs"/>
            </a:rPr>
            <a:t> example, for a MWQP established with 20 samples,</a:t>
          </a:r>
          <a:r>
            <a:rPr lang="en-US" sz="1100">
              <a:solidFill>
                <a:schemeClr val="tx1"/>
              </a:solidFill>
              <a:effectLst/>
              <a:latin typeface="+mn-lt"/>
              <a:ea typeface="+mn-ea"/>
              <a:cs typeface="+mn-cs"/>
            </a:rPr>
            <a:t> five new samples would be  combined with the most recent 15 samples from the previous MWQP to update the MWQP and confirm that the water is still being used appropriately.</a:t>
          </a:r>
          <a:endParaRPr lang="en-US">
            <a:effectLst/>
          </a:endParaRP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This tool makes it easy to calculate the GM and STV and to determine if your water meets the water quality criteria for unrestricted application to produce before harvest. The tool also assists you with making food safety management decisions if your water does not meet the Produce Safety Rule water quality criteria.</a:t>
          </a:r>
          <a:endParaRPr lang="en-US">
            <a:effectLst/>
          </a:endParaRP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a:t>
          </a:r>
          <a:r>
            <a:rPr lang="en-US" sz="1100" baseline="0">
              <a:solidFill>
                <a:schemeClr val="tx1"/>
              </a:solidFill>
              <a:effectLst/>
              <a:latin typeface="+mn-lt"/>
              <a:ea typeface="+mn-ea"/>
              <a:cs typeface="+mn-cs"/>
            </a:rPr>
            <a:t> tool allows you to maintain a historical record of your data. The MWQP will be calculated using most recent 20 samples.</a:t>
          </a:r>
          <a:endParaRPr lang="en-US">
            <a:effectLst/>
          </a:endParaRPr>
        </a:p>
        <a:p>
          <a:endParaRPr lang="en-US" sz="1100"/>
        </a:p>
      </xdr:txBody>
    </xdr:sp>
    <xdr:clientData/>
  </xdr:oneCellAnchor>
  <xdr:oneCellAnchor>
    <xdr:from>
      <xdr:col>8</xdr:col>
      <xdr:colOff>529</xdr:colOff>
      <xdr:row>22</xdr:row>
      <xdr:rowOff>176212</xdr:rowOff>
    </xdr:from>
    <xdr:ext cx="7057231" cy="4279371"/>
    <xdr:sp macro="" textlink="">
      <xdr:nvSpPr>
        <xdr:cNvPr id="21" name="TextBox 20"/>
        <xdr:cNvSpPr txBox="1"/>
      </xdr:nvSpPr>
      <xdr:spPr>
        <a:xfrm>
          <a:off x="6625696" y="4867275"/>
          <a:ext cx="7057231" cy="427937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Instructions for determining you MWQP:</a:t>
          </a:r>
          <a:endParaRPr lang="en-US">
            <a:effectLst/>
          </a:endParaRPr>
        </a:p>
        <a:p>
          <a:r>
            <a:rPr lang="en-US" sz="1100" b="1">
              <a:solidFill>
                <a:schemeClr val="tx1"/>
              </a:solidFill>
              <a:effectLst/>
              <a:latin typeface="+mn-lt"/>
              <a:ea typeface="+mn-ea"/>
              <a:cs typeface="+mn-cs"/>
            </a:rPr>
            <a:t>Initial MWQP</a:t>
          </a:r>
          <a:endParaRPr lang="en-US">
            <a:effectLst/>
          </a:endParaRPr>
        </a:p>
        <a:p>
          <a:pPr marL="228600" indent="-228600">
            <a:buFont typeface="+mj-lt"/>
            <a:buAutoNum type="arabicPeriod"/>
          </a:pPr>
          <a:r>
            <a:rPr lang="en-US" sz="1100">
              <a:solidFill>
                <a:schemeClr val="tx1"/>
              </a:solidFill>
              <a:effectLst/>
              <a:latin typeface="+mn-lt"/>
              <a:ea typeface="+mn-ea"/>
              <a:cs typeface="+mn-cs"/>
            </a:rPr>
            <a:t>Collect at least 20 water samples as close as possible to harvest, over 2 years (minimum) up to 4 years (maximum).</a:t>
          </a:r>
        </a:p>
        <a:p>
          <a:pPr marL="228600" indent="-228600">
            <a:buFont typeface="+mj-lt"/>
            <a:buAutoNum type="arabicPeriod"/>
          </a:pPr>
          <a:r>
            <a:rPr lang="en-US" sz="1100">
              <a:solidFill>
                <a:schemeClr val="tx1"/>
              </a:solidFill>
              <a:effectLst/>
              <a:latin typeface="+mn-lt"/>
              <a:ea typeface="+mn-ea"/>
              <a:cs typeface="+mn-cs"/>
            </a:rPr>
            <a:t>Analyze water samples to quantify generic </a:t>
          </a:r>
          <a:r>
            <a:rPr lang="en-US" sz="1100" i="1">
              <a:solidFill>
                <a:schemeClr val="tx1"/>
              </a:solidFill>
              <a:effectLst/>
              <a:latin typeface="+mn-lt"/>
              <a:ea typeface="+mn-ea"/>
              <a:cs typeface="+mn-cs"/>
            </a:rPr>
            <a:t>E. coli</a:t>
          </a:r>
          <a:r>
            <a:rPr lang="en-US" sz="1100">
              <a:solidFill>
                <a:schemeClr val="tx1"/>
              </a:solidFill>
              <a:effectLst/>
              <a:latin typeface="+mn-lt"/>
              <a:ea typeface="+mn-ea"/>
              <a:cs typeface="+mn-cs"/>
            </a:rPr>
            <a:t>/100 ml (usually by a testing service).</a:t>
          </a:r>
        </a:p>
        <a:p>
          <a:pPr marL="228600" indent="-228600">
            <a:buFont typeface="+mj-lt"/>
            <a:buAutoNum type="arabicPeriod"/>
          </a:pPr>
          <a:r>
            <a:rPr lang="en-US" sz="1100">
              <a:solidFill>
                <a:schemeClr val="tx1"/>
              </a:solidFill>
              <a:effectLst/>
              <a:latin typeface="+mn-lt"/>
              <a:ea typeface="+mn-ea"/>
              <a:cs typeface="+mn-cs"/>
            </a:rPr>
            <a:t>Enter water survey stage (i.e., initial) in Table 1 column A.</a:t>
          </a:r>
        </a:p>
        <a:p>
          <a:pPr marL="228600" indent="-228600">
            <a:buFont typeface="+mj-lt"/>
            <a:buAutoNum type="arabicPeriod"/>
          </a:pPr>
          <a:r>
            <a:rPr lang="en-US" sz="1100">
              <a:solidFill>
                <a:schemeClr val="tx1"/>
              </a:solidFill>
              <a:effectLst/>
              <a:latin typeface="+mn-lt"/>
              <a:ea typeface="+mn-ea"/>
              <a:cs typeface="+mn-cs"/>
            </a:rPr>
            <a:t>Enter water sample collection date (month/day/year)</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in column B (samples should be entered in the order they were collected).</a:t>
          </a:r>
        </a:p>
        <a:p>
          <a:pPr marL="228600" indent="-228600">
            <a:buFont typeface="+mj-lt"/>
            <a:buAutoNum type="arabicPeriod"/>
          </a:pPr>
          <a:r>
            <a:rPr lang="en-US" sz="1100">
              <a:solidFill>
                <a:schemeClr val="tx1"/>
              </a:solidFill>
              <a:effectLst/>
              <a:latin typeface="+mn-lt"/>
              <a:ea typeface="+mn-ea"/>
              <a:cs typeface="+mn-cs"/>
            </a:rPr>
            <a:t>Enter water sample collection location description or ID in column C (this ID may be a descriptor or short hand code that corresponds to a map or diagram showing where the samples were collected).</a:t>
          </a:r>
        </a:p>
        <a:p>
          <a:pPr marL="228600" indent="-228600">
            <a:buFont typeface="+mj-lt"/>
            <a:buAutoNum type="arabicPeriod"/>
          </a:pPr>
          <a:r>
            <a:rPr lang="en-US" sz="1100">
              <a:solidFill>
                <a:schemeClr val="tx1"/>
              </a:solidFill>
              <a:effectLst/>
              <a:latin typeface="+mn-lt"/>
              <a:ea typeface="+mn-ea"/>
              <a:cs typeface="+mn-cs"/>
            </a:rPr>
            <a:t>Enter the sample number in column D in chronological order corresponding to sample date.</a:t>
          </a:r>
        </a:p>
        <a:p>
          <a:pPr marL="228600" indent="-228600">
            <a:buFont typeface="+mj-lt"/>
            <a:buAutoNum type="arabicPeriod"/>
          </a:pPr>
          <a:r>
            <a:rPr lang="en-US" sz="1100">
              <a:solidFill>
                <a:schemeClr val="tx1"/>
              </a:solidFill>
              <a:effectLst/>
              <a:latin typeface="+mn-lt"/>
              <a:ea typeface="+mn-ea"/>
              <a:cs typeface="+mn-cs"/>
            </a:rPr>
            <a:t>Enter generic </a:t>
          </a:r>
          <a:r>
            <a:rPr lang="en-US" sz="1100" i="1">
              <a:solidFill>
                <a:schemeClr val="tx1"/>
              </a:solidFill>
              <a:effectLst/>
              <a:latin typeface="+mn-lt"/>
              <a:ea typeface="+mn-ea"/>
              <a:cs typeface="+mn-cs"/>
            </a:rPr>
            <a:t>E. coli </a:t>
          </a:r>
          <a:r>
            <a:rPr lang="en-US" sz="1100">
              <a:solidFill>
                <a:schemeClr val="tx1"/>
              </a:solidFill>
              <a:effectLst/>
              <a:latin typeface="+mn-lt"/>
              <a:ea typeface="+mn-ea"/>
              <a:cs typeface="+mn-cs"/>
            </a:rPr>
            <a:t>results as CFU </a:t>
          </a:r>
          <a:r>
            <a:rPr lang="en-US" sz="1100" i="1">
              <a:solidFill>
                <a:schemeClr val="tx1"/>
              </a:solidFill>
              <a:effectLst/>
              <a:latin typeface="+mn-lt"/>
              <a:ea typeface="+mn-ea"/>
              <a:cs typeface="+mn-cs"/>
            </a:rPr>
            <a:t>E</a:t>
          </a:r>
          <a:r>
            <a:rPr lang="en-US" sz="1100">
              <a:solidFill>
                <a:schemeClr val="tx1"/>
              </a:solidFill>
              <a:effectLst/>
              <a:latin typeface="+mn-lt"/>
              <a:ea typeface="+mn-ea"/>
              <a:cs typeface="+mn-cs"/>
            </a:rPr>
            <a:t>. </a:t>
          </a:r>
          <a:r>
            <a:rPr lang="en-US" sz="1100" i="1">
              <a:solidFill>
                <a:schemeClr val="tx1"/>
              </a:solidFill>
              <a:effectLst/>
              <a:latin typeface="+mn-lt"/>
              <a:ea typeface="+mn-ea"/>
              <a:cs typeface="+mn-cs"/>
            </a:rPr>
            <a:t>coli</a:t>
          </a:r>
          <a:r>
            <a:rPr lang="en-US" sz="1100">
              <a:solidFill>
                <a:schemeClr val="tx1"/>
              </a:solidFill>
              <a:effectLst/>
              <a:latin typeface="+mn-lt"/>
              <a:ea typeface="+mn-ea"/>
              <a:cs typeface="+mn-cs"/>
            </a:rPr>
            <a:t>/100 ml in column E corresponding to sample date, location and number. </a:t>
          </a:r>
          <a:r>
            <a:rPr lang="en-US" sz="1100" u="sng">
              <a:solidFill>
                <a:schemeClr val="tx1"/>
              </a:solidFill>
              <a:effectLst/>
              <a:latin typeface="+mn-lt"/>
              <a:ea typeface="+mn-ea"/>
              <a:cs typeface="+mn-cs"/>
            </a:rPr>
            <a:t>Note</a:t>
          </a:r>
          <a:r>
            <a:rPr lang="en-US" sz="1100">
              <a:solidFill>
                <a:schemeClr val="tx1"/>
              </a:solidFill>
              <a:effectLst/>
              <a:latin typeface="+mn-lt"/>
              <a:ea typeface="+mn-ea"/>
              <a:cs typeface="+mn-cs"/>
            </a:rPr>
            <a:t>: The log values (log CFU </a:t>
          </a:r>
          <a:r>
            <a:rPr lang="en-US" sz="1100" i="1">
              <a:solidFill>
                <a:schemeClr val="tx1"/>
              </a:solidFill>
              <a:effectLst/>
              <a:latin typeface="+mn-lt"/>
              <a:ea typeface="+mn-ea"/>
              <a:cs typeface="+mn-cs"/>
            </a:rPr>
            <a:t>E</a:t>
          </a:r>
          <a:r>
            <a:rPr lang="en-US" sz="1100">
              <a:solidFill>
                <a:schemeClr val="tx1"/>
              </a:solidFill>
              <a:effectLst/>
              <a:latin typeface="+mn-lt"/>
              <a:ea typeface="+mn-ea"/>
              <a:cs typeface="+mn-cs"/>
            </a:rPr>
            <a:t>. </a:t>
          </a:r>
          <a:r>
            <a:rPr lang="en-US" sz="1100" i="1">
              <a:solidFill>
                <a:schemeClr val="tx1"/>
              </a:solidFill>
              <a:effectLst/>
              <a:latin typeface="+mn-lt"/>
              <a:ea typeface="+mn-ea"/>
              <a:cs typeface="+mn-cs"/>
            </a:rPr>
            <a:t>coli</a:t>
          </a:r>
          <a:r>
            <a:rPr lang="en-US" sz="1100">
              <a:solidFill>
                <a:schemeClr val="tx1"/>
              </a:solidFill>
              <a:effectLst/>
              <a:latin typeface="+mn-lt"/>
              <a:ea typeface="+mn-ea"/>
              <a:cs typeface="+mn-cs"/>
            </a:rPr>
            <a:t>/100 ml) will automatically appear in column F.</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US" sz="1100">
              <a:solidFill>
                <a:schemeClr val="tx1"/>
              </a:solidFill>
              <a:effectLst/>
              <a:latin typeface="+mn-lt"/>
              <a:ea typeface="+mn-ea"/>
              <a:cs typeface="+mn-cs"/>
            </a:rPr>
            <a:t>Enter notes in Column G for planning purposes if applicable.</a:t>
          </a:r>
          <a:endParaRPr lang="en-US" sz="1100">
            <a:effectLst/>
          </a:endParaRPr>
        </a:p>
        <a:p>
          <a:pPr marL="228600" indent="-228600">
            <a:buFont typeface="+mj-lt"/>
            <a:buAutoNum type="arabicPeriod"/>
          </a:pPr>
          <a:r>
            <a:rPr lang="en-US" sz="1100">
              <a:solidFill>
                <a:schemeClr val="tx1"/>
              </a:solidFill>
              <a:effectLst/>
              <a:latin typeface="+mn-lt"/>
              <a:ea typeface="+mn-ea"/>
              <a:cs typeface="+mn-cs"/>
            </a:rPr>
            <a:t>Geometric Mean (GM) and Statistical Threshold Value (STV) will</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automatically calculate and will appear in Table 2. </a:t>
          </a:r>
          <a:r>
            <a:rPr lang="en-US" sz="1100" u="sng">
              <a:solidFill>
                <a:schemeClr val="tx1"/>
              </a:solidFill>
              <a:effectLst/>
              <a:latin typeface="+mn-lt"/>
              <a:ea typeface="+mn-ea"/>
              <a:cs typeface="+mn-cs"/>
            </a:rPr>
            <a:t>Note</a:t>
          </a:r>
          <a:r>
            <a:rPr lang="en-US" sz="1100">
              <a:solidFill>
                <a:schemeClr val="tx1"/>
              </a:solidFill>
              <a:effectLst/>
              <a:latin typeface="+mn-lt"/>
              <a:ea typeface="+mn-ea"/>
              <a:cs typeface="+mn-cs"/>
            </a:rPr>
            <a:t>: The Initial MWQP values will be valid only after data</a:t>
          </a:r>
          <a:r>
            <a:rPr lang="en-US" sz="1100" baseline="0">
              <a:solidFill>
                <a:schemeClr val="tx1"/>
              </a:solidFill>
              <a:effectLst/>
              <a:latin typeface="+mn-lt"/>
              <a:ea typeface="+mn-ea"/>
              <a:cs typeface="+mn-cs"/>
            </a:rPr>
            <a:t> for </a:t>
          </a:r>
          <a:r>
            <a:rPr lang="en-US" sz="1100">
              <a:solidFill>
                <a:schemeClr val="tx1"/>
              </a:solidFill>
              <a:effectLst/>
              <a:latin typeface="+mn-lt"/>
              <a:ea typeface="+mn-ea"/>
              <a:cs typeface="+mn-cs"/>
            </a:rPr>
            <a:t>a minimum of 20 samples has been entered.</a:t>
          </a:r>
        </a:p>
        <a:p>
          <a:pPr marL="228600" indent="-228600">
            <a:buFont typeface="+mj-lt"/>
            <a:buAutoNum type="arabicPeriod"/>
          </a:pPr>
          <a:r>
            <a:rPr lang="en-US" sz="1100">
              <a:solidFill>
                <a:schemeClr val="tx1"/>
              </a:solidFill>
              <a:effectLst/>
              <a:latin typeface="+mn-lt"/>
              <a:ea typeface="+mn-ea"/>
              <a:cs typeface="+mn-cs"/>
            </a:rPr>
            <a:t>Table 3 automatically compares your microbial WQP values to the  Produce Safety Rule microbial quality criteria.</a:t>
          </a:r>
          <a:endParaRPr lang="en-US">
            <a:effectLst/>
          </a:endParaRPr>
        </a:p>
        <a:p>
          <a:r>
            <a:rPr lang="en-US" sz="1100" b="1">
              <a:solidFill>
                <a:schemeClr val="tx1"/>
              </a:solidFill>
              <a:effectLst/>
              <a:latin typeface="+mn-lt"/>
              <a:ea typeface="+mn-ea"/>
              <a:cs typeface="+mn-cs"/>
            </a:rPr>
            <a:t>Annual MWQP</a:t>
          </a:r>
          <a:endParaRPr lang="en-US">
            <a:effectLst/>
          </a:endParaRPr>
        </a:p>
        <a:p>
          <a:pPr marL="228600" indent="-228600">
            <a:buFont typeface="+mj-lt"/>
            <a:buAutoNum type="arabicPeriod"/>
          </a:pPr>
          <a:r>
            <a:rPr lang="en-US" sz="1100">
              <a:solidFill>
                <a:schemeClr val="tx1"/>
              </a:solidFill>
              <a:effectLst/>
              <a:latin typeface="+mn-lt"/>
              <a:ea typeface="+mn-ea"/>
              <a:cs typeface="+mn-cs"/>
            </a:rPr>
            <a:t>Collect at least 5 water samples as close as possible to harvest and </a:t>
          </a:r>
          <a:r>
            <a:rPr lang="en-US" sz="1100" baseline="0">
              <a:solidFill>
                <a:schemeClr val="tx1"/>
              </a:solidFill>
              <a:effectLst/>
              <a:latin typeface="+mn-lt"/>
              <a:ea typeface="+mn-ea"/>
              <a:cs typeface="+mn-cs"/>
            </a:rPr>
            <a:t>quantify generic </a:t>
          </a:r>
          <a:r>
            <a:rPr lang="en-US" sz="1100" i="1" baseline="0">
              <a:solidFill>
                <a:schemeClr val="tx1"/>
              </a:solidFill>
              <a:effectLst/>
              <a:latin typeface="+mn-lt"/>
              <a:ea typeface="+mn-ea"/>
              <a:cs typeface="+mn-cs"/>
            </a:rPr>
            <a:t>E</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coli</a:t>
          </a:r>
          <a:r>
            <a:rPr lang="en-US" sz="1100" baseline="0">
              <a:solidFill>
                <a:schemeClr val="tx1"/>
              </a:solidFill>
              <a:effectLst/>
              <a:latin typeface="+mn-lt"/>
              <a:ea typeface="+mn-ea"/>
              <a:cs typeface="+mn-cs"/>
            </a:rPr>
            <a:t>.</a:t>
          </a:r>
          <a:r>
            <a:rPr lang="en-US" sz="1100">
              <a:solidFill>
                <a:schemeClr val="tx1"/>
              </a:solidFill>
              <a:effectLst/>
              <a:latin typeface="+mn-lt"/>
              <a:ea typeface="+mn-ea"/>
              <a:cs typeface="+mn-cs"/>
            </a:rPr>
            <a:t> </a:t>
          </a:r>
        </a:p>
        <a:p>
          <a:pPr marL="228600" indent="-228600">
            <a:buFont typeface="+mj-lt"/>
            <a:buAutoNum type="arabicPeriod"/>
          </a:pPr>
          <a:r>
            <a:rPr lang="en-US" sz="1100">
              <a:solidFill>
                <a:schemeClr val="tx1"/>
              </a:solidFill>
              <a:effectLst/>
              <a:latin typeface="+mn-lt"/>
              <a:ea typeface="+mn-ea"/>
              <a:cs typeface="+mn-cs"/>
            </a:rPr>
            <a:t>Follow steps 2 to 7 above to enter the resulting data in Table 1 starting immediately below the last sample entered for your initial MWQP and enter</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water survey stage (i.e., annual) in column A. </a:t>
          </a:r>
        </a:p>
        <a:p>
          <a:pPr marL="228600" indent="-228600">
            <a:buFont typeface="+mj-lt"/>
            <a:buAutoNum type="arabicPeriod"/>
          </a:pPr>
          <a:r>
            <a:rPr lang="en-US" sz="1100">
              <a:solidFill>
                <a:schemeClr val="tx1"/>
              </a:solidFill>
              <a:effectLst/>
              <a:latin typeface="+mn-lt"/>
              <a:ea typeface="+mn-ea"/>
              <a:cs typeface="+mn-cs"/>
            </a:rPr>
            <a:t>Table 2 automatically calculates GM and STV values using the data from the most recent 20 samples including the 5 annual survey samples (e.g., the last 15 samples from the initial MWQP and the 5 new samples from the annual survey).</a:t>
          </a:r>
        </a:p>
        <a:p>
          <a:pPr marL="228600" indent="-228600">
            <a:buFont typeface="+mj-lt"/>
            <a:buAutoNum type="arabicPeriod"/>
          </a:pPr>
          <a:r>
            <a:rPr lang="en-US" sz="1100">
              <a:solidFill>
                <a:schemeClr val="tx1"/>
              </a:solidFill>
              <a:effectLst/>
              <a:latin typeface="+mn-lt"/>
              <a:ea typeface="+mn-ea"/>
              <a:cs typeface="+mn-cs"/>
            </a:rPr>
            <a:t>Table 3 automatically compares your updated MWQP values to the Produce Safety Rule microbial quality criteria.</a:t>
          </a:r>
          <a:endParaRPr lang="en-US">
            <a:effectLst/>
          </a:endParaRPr>
        </a:p>
      </xdr:txBody>
    </xdr:sp>
    <xdr:clientData/>
  </xdr:oneCellAnchor>
  <xdr:oneCellAnchor>
    <xdr:from>
      <xdr:col>13</xdr:col>
      <xdr:colOff>617360</xdr:colOff>
      <xdr:row>17</xdr:row>
      <xdr:rowOff>1</xdr:rowOff>
    </xdr:from>
    <xdr:ext cx="7665861" cy="1154338"/>
    <xdr:sp macro="" textlink="">
      <xdr:nvSpPr>
        <xdr:cNvPr id="23" name="TextBox 22"/>
        <xdr:cNvSpPr txBox="1"/>
      </xdr:nvSpPr>
      <xdr:spPr>
        <a:xfrm>
          <a:off x="13574888" y="3742973"/>
          <a:ext cx="7665861" cy="1154338"/>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If your Microbial WQP meets the Produce Safety Rule microbial quality criteria then you can use that water for direct contact with produce (e.g., irrigation, agri-chemical application). If your MWQP does not meet the Produce Safety Rule microbial</a:t>
          </a:r>
          <a:r>
            <a:rPr lang="en-US" sz="1100" baseline="0">
              <a:solidFill>
                <a:schemeClr val="tx1"/>
              </a:solidFill>
              <a:effectLst/>
              <a:latin typeface="+mn-lt"/>
              <a:ea typeface="+mn-ea"/>
              <a:cs typeface="+mn-cs"/>
            </a:rPr>
            <a:t> quality criteria </a:t>
          </a:r>
          <a:r>
            <a:rPr lang="en-US" sz="1100">
              <a:solidFill>
                <a:schemeClr val="tx1"/>
              </a:solidFill>
              <a:effectLst/>
              <a:latin typeface="+mn-lt"/>
              <a:ea typeface="+mn-ea"/>
              <a:cs typeface="+mn-cs"/>
            </a:rPr>
            <a:t> then one option for using this water for direct contact is to maintain an interval (up to a maximum of 4 consecutive days) between the last application of the water and the harvest of that crop. Table 3 automatically calculates this interval for you (based on microbial die-off rate of 0.5 log CFU/day). If the calculated interval based on the GM or STV values of your MWQP exceeds 4 days, then consult the Produce Safety Rule for further instructions.</a:t>
          </a:r>
          <a:endParaRPr lang="en-US">
            <a:effectLst/>
          </a:endParaRPr>
        </a:p>
        <a:p>
          <a:endParaRPr lang="en-US" sz="1100"/>
        </a:p>
      </xdr:txBody>
    </xdr:sp>
    <xdr:clientData/>
  </xdr:oneCellAnchor>
  <xdr:oneCellAnchor>
    <xdr:from>
      <xdr:col>14</xdr:col>
      <xdr:colOff>0</xdr:colOff>
      <xdr:row>25</xdr:row>
      <xdr:rowOff>1</xdr:rowOff>
    </xdr:from>
    <xdr:ext cx="7676444" cy="966106"/>
    <xdr:sp macro="" textlink="">
      <xdr:nvSpPr>
        <xdr:cNvPr id="25" name="TextBox 24"/>
        <xdr:cNvSpPr txBox="1"/>
      </xdr:nvSpPr>
      <xdr:spPr>
        <a:xfrm>
          <a:off x="13574889" y="5266973"/>
          <a:ext cx="7676444" cy="966106"/>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New MWQP</a:t>
          </a:r>
          <a:r>
            <a:rPr lang="en-US" sz="1100">
              <a:solidFill>
                <a:schemeClr val="tx1"/>
              </a:solidFill>
              <a:effectLst/>
              <a:latin typeface="+mn-lt"/>
              <a:ea typeface="+mn-ea"/>
              <a:cs typeface="+mn-cs"/>
            </a:rPr>
            <a:t>: If you have determined or have reason to believe that your MWQP no longer represents the microbial quality of your water, you must develop a new MWQP reflective of the time period in which you believe your MQWP changed. To develop new MWQP, you must calculate new GM and STV values using your current annual survey data (samples must have been taken after the conditions that resulted in a change in water quality) combined with new data to make up a minimum of 20 samples. Water use must be modified based on new the MWQP values.</a:t>
          </a:r>
          <a:endParaRPr lang="en-US">
            <a:effectLst/>
          </a:endParaRP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533400</xdr:colOff>
      <xdr:row>31</xdr:row>
      <xdr:rowOff>0</xdr:rowOff>
    </xdr:from>
    <xdr:ext cx="184666" cy="261610"/>
    <xdr:sp macro="" textlink="">
      <xdr:nvSpPr>
        <xdr:cNvPr id="4" name="TextBox 3"/>
        <xdr:cNvSpPr txBox="1"/>
      </xdr:nvSpPr>
      <xdr:spPr>
        <a:xfrm>
          <a:off x="11445875" y="64008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31</xdr:row>
      <xdr:rowOff>0</xdr:rowOff>
    </xdr:from>
    <xdr:ext cx="184666" cy="261610"/>
    <xdr:sp macro="" textlink="">
      <xdr:nvSpPr>
        <xdr:cNvPr id="5" name="TextBox 4"/>
        <xdr:cNvSpPr txBox="1"/>
      </xdr:nvSpPr>
      <xdr:spPr>
        <a:xfrm>
          <a:off x="11445875" y="64008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6" name="TextBox 5"/>
        <xdr:cNvSpPr txBox="1"/>
      </xdr:nvSpPr>
      <xdr:spPr>
        <a:xfrm>
          <a:off x="11445875" y="6591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7" name="TextBox 6"/>
        <xdr:cNvSpPr txBox="1"/>
      </xdr:nvSpPr>
      <xdr:spPr>
        <a:xfrm>
          <a:off x="11445875" y="6591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8" name="TextBox 7"/>
        <xdr:cNvSpPr txBox="1"/>
      </xdr:nvSpPr>
      <xdr:spPr>
        <a:xfrm>
          <a:off x="11445875" y="6591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9" name="TextBox 8"/>
        <xdr:cNvSpPr txBox="1"/>
      </xdr:nvSpPr>
      <xdr:spPr>
        <a:xfrm>
          <a:off x="11445875" y="6591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10" name="TextBox 9"/>
        <xdr:cNvSpPr txBox="1"/>
      </xdr:nvSpPr>
      <xdr:spPr>
        <a:xfrm>
          <a:off x="11445875" y="6591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32</xdr:row>
      <xdr:rowOff>0</xdr:rowOff>
    </xdr:from>
    <xdr:ext cx="184666" cy="261610"/>
    <xdr:sp macro="" textlink="">
      <xdr:nvSpPr>
        <xdr:cNvPr id="11" name="TextBox 10"/>
        <xdr:cNvSpPr txBox="1"/>
      </xdr:nvSpPr>
      <xdr:spPr>
        <a:xfrm>
          <a:off x="11445875" y="65913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33</xdr:row>
      <xdr:rowOff>0</xdr:rowOff>
    </xdr:from>
    <xdr:ext cx="184666" cy="261610"/>
    <xdr:sp macro="" textlink="">
      <xdr:nvSpPr>
        <xdr:cNvPr id="12" name="TextBox 11"/>
        <xdr:cNvSpPr txBox="1"/>
      </xdr:nvSpPr>
      <xdr:spPr>
        <a:xfrm>
          <a:off x="11445875" y="67818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33</xdr:row>
      <xdr:rowOff>0</xdr:rowOff>
    </xdr:from>
    <xdr:ext cx="184666" cy="261610"/>
    <xdr:sp macro="" textlink="">
      <xdr:nvSpPr>
        <xdr:cNvPr id="13" name="TextBox 12"/>
        <xdr:cNvSpPr txBox="1"/>
      </xdr:nvSpPr>
      <xdr:spPr>
        <a:xfrm>
          <a:off x="11445875" y="67818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33</xdr:row>
      <xdr:rowOff>0</xdr:rowOff>
    </xdr:from>
    <xdr:ext cx="184666" cy="261610"/>
    <xdr:sp macro="" textlink="">
      <xdr:nvSpPr>
        <xdr:cNvPr id="14" name="TextBox 13"/>
        <xdr:cNvSpPr txBox="1"/>
      </xdr:nvSpPr>
      <xdr:spPr>
        <a:xfrm>
          <a:off x="11445875" y="67818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533400</xdr:colOff>
      <xdr:row>33</xdr:row>
      <xdr:rowOff>0</xdr:rowOff>
    </xdr:from>
    <xdr:ext cx="184666" cy="261610"/>
    <xdr:sp macro="" textlink="">
      <xdr:nvSpPr>
        <xdr:cNvPr id="15" name="TextBox 14"/>
        <xdr:cNvSpPr txBox="1"/>
      </xdr:nvSpPr>
      <xdr:spPr>
        <a:xfrm>
          <a:off x="11445875" y="67818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5290</xdr:colOff>
      <xdr:row>3</xdr:row>
      <xdr:rowOff>-1</xdr:rowOff>
    </xdr:from>
    <xdr:ext cx="7000876" cy="4028281"/>
    <xdr:sp macro="" textlink="">
      <xdr:nvSpPr>
        <xdr:cNvPr id="16" name="TextBox 15"/>
        <xdr:cNvSpPr txBox="1"/>
      </xdr:nvSpPr>
      <xdr:spPr>
        <a:xfrm>
          <a:off x="5916082" y="687916"/>
          <a:ext cx="7000876" cy="4028281"/>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The Produce Safety Rule (PSR) requires  growers to initially establish a Microbial Water Quality Profile (MWQP) for each untreated surface "agricultural" water source and conduct annual surveys for that water source in subsequent years. The water quality profile is based on the levels of generic </a:t>
          </a:r>
          <a:r>
            <a:rPr lang="en-US" sz="1100" i="1">
              <a:solidFill>
                <a:schemeClr val="tx1"/>
              </a:solidFill>
              <a:effectLst/>
              <a:latin typeface="+mn-lt"/>
              <a:ea typeface="+mn-ea"/>
              <a:cs typeface="+mn-cs"/>
            </a:rPr>
            <a:t>E. coli </a:t>
          </a:r>
          <a:r>
            <a:rPr lang="en-US" sz="1100">
              <a:solidFill>
                <a:schemeClr val="tx1"/>
              </a:solidFill>
              <a:effectLst/>
              <a:latin typeface="+mn-lt"/>
              <a:ea typeface="+mn-ea"/>
              <a:cs typeface="+mn-cs"/>
            </a:rPr>
            <a:t>in your agricultural water.</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"Agricultural water" is defined in part "as water that is intended to, or likely to, contact the harvestable portion of covered produce or food-contact surfaces."</a:t>
          </a:r>
        </a:p>
        <a:p>
          <a:r>
            <a:rPr lang="en-US" sz="1100">
              <a:solidFill>
                <a:schemeClr val="tx1"/>
              </a:solidFill>
              <a:effectLst/>
              <a:latin typeface="+mn-lt"/>
              <a:ea typeface="+mn-ea"/>
              <a:cs typeface="+mn-cs"/>
            </a:rPr>
            <a:t> </a:t>
          </a:r>
          <a:endParaRPr lang="en-US">
            <a:effectLst/>
          </a:endParaRPr>
        </a:p>
        <a:p>
          <a:r>
            <a:rPr lang="en-US" sz="1100">
              <a:solidFill>
                <a:schemeClr val="tx1"/>
              </a:solidFill>
              <a:effectLst/>
              <a:latin typeface="+mn-lt"/>
              <a:ea typeface="+mn-ea"/>
              <a:cs typeface="+mn-cs"/>
            </a:rPr>
            <a:t>The initial MWQP must be established with a minimum of 20 water samples collected as close to harvest as possible over a period of at least 2 to a maximum of 4 years. Geometric mean (GM) and Statistical Threshold Value (STV) of the generic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E. coli </a:t>
          </a:r>
          <a:r>
            <a:rPr lang="en-US" sz="1100" baseline="0">
              <a:solidFill>
                <a:schemeClr val="tx1"/>
              </a:solidFill>
              <a:effectLst/>
              <a:latin typeface="+mn-lt"/>
              <a:ea typeface="+mn-ea"/>
              <a:cs typeface="+mn-cs"/>
            </a:rPr>
            <a:t>levels in your water </a:t>
          </a:r>
          <a:r>
            <a:rPr lang="en-US" sz="1100">
              <a:solidFill>
                <a:schemeClr val="tx1"/>
              </a:solidFill>
              <a:effectLst/>
              <a:latin typeface="+mn-lt"/>
              <a:ea typeface="+mn-ea"/>
              <a:cs typeface="+mn-cs"/>
            </a:rPr>
            <a:t>are calculated from these 20 samples (minimum). The GM and STV are your MWQP and should be compared to the microbial quality criteria provided in the Produce Safety Rule.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After the initial MWQP has been established, GM and STV values must be updated annually based a minimum of 5 new samples. “Rolling” GM and STV values are calculated by combining the old and new sample data. For</a:t>
          </a:r>
          <a:r>
            <a:rPr lang="en-US" sz="1100" baseline="0">
              <a:solidFill>
                <a:schemeClr val="tx1"/>
              </a:solidFill>
              <a:effectLst/>
              <a:latin typeface="+mn-lt"/>
              <a:ea typeface="+mn-ea"/>
              <a:cs typeface="+mn-cs"/>
            </a:rPr>
            <a:t> example, for a MWQP established with 20 samples,</a:t>
          </a:r>
          <a:r>
            <a:rPr lang="en-US" sz="1100">
              <a:solidFill>
                <a:schemeClr val="tx1"/>
              </a:solidFill>
              <a:effectLst/>
              <a:latin typeface="+mn-lt"/>
              <a:ea typeface="+mn-ea"/>
              <a:cs typeface="+mn-cs"/>
            </a:rPr>
            <a:t> five new samples would be  combined with the most recent 15 samples from the previous MWQP to update the MWQP and confirm that the water is still being used appropriately.</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This tool makes it easy to calculate the GM and STV and to determine if your water meets the water quality criteria for unrestricted application to produce before harvest. The tool also assists you with making food safety management decisions if your water does not meet the Produce Safety Rule water quality criteria.</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a:t>
          </a:r>
          <a:r>
            <a:rPr lang="en-US" sz="1100" baseline="0">
              <a:solidFill>
                <a:schemeClr val="tx1"/>
              </a:solidFill>
              <a:effectLst/>
              <a:latin typeface="+mn-lt"/>
              <a:ea typeface="+mn-ea"/>
              <a:cs typeface="+mn-cs"/>
            </a:rPr>
            <a:t> tool allows you to maintain a historical record of your data. The MWQP will be calculated using most recent 20 samples.</a:t>
          </a:r>
          <a:endParaRPr lang="en-US">
            <a:effectLst/>
          </a:endParaRPr>
        </a:p>
      </xdr:txBody>
    </xdr:sp>
    <xdr:clientData/>
  </xdr:oneCellAnchor>
  <xdr:oneCellAnchor>
    <xdr:from>
      <xdr:col>8</xdr:col>
      <xdr:colOff>3175</xdr:colOff>
      <xdr:row>24</xdr:row>
      <xdr:rowOff>10582</xdr:rowOff>
    </xdr:from>
    <xdr:ext cx="7008283" cy="4434417"/>
    <xdr:sp macro="" textlink="">
      <xdr:nvSpPr>
        <xdr:cNvPr id="17" name="TextBox 16"/>
        <xdr:cNvSpPr txBox="1"/>
      </xdr:nvSpPr>
      <xdr:spPr>
        <a:xfrm>
          <a:off x="6635750" y="5001682"/>
          <a:ext cx="7008283" cy="4434417"/>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Instructions for determining you MWQP:</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Initial MWQP</a:t>
          </a:r>
          <a:endParaRPr lang="en-US" sz="1100">
            <a:solidFill>
              <a:schemeClr val="tx1"/>
            </a:solidFill>
            <a:effectLst/>
            <a:latin typeface="+mn-lt"/>
            <a:ea typeface="+mn-ea"/>
            <a:cs typeface="+mn-cs"/>
          </a:endParaRPr>
        </a:p>
        <a:p>
          <a:pPr marL="228600" lvl="0" indent="-228600">
            <a:buFont typeface="+mj-lt"/>
            <a:buAutoNum type="arabicPeriod"/>
          </a:pPr>
          <a:r>
            <a:rPr lang="en-US" sz="1100">
              <a:solidFill>
                <a:schemeClr val="tx1"/>
              </a:solidFill>
              <a:effectLst/>
              <a:latin typeface="+mn-lt"/>
              <a:ea typeface="+mn-ea"/>
              <a:cs typeface="+mn-cs"/>
            </a:rPr>
            <a:t>Collect at least 20 water samples as close as possible to harvest, over 2 years (minimum) up to 4 years (maximum).</a:t>
          </a:r>
        </a:p>
        <a:p>
          <a:pPr marL="228600" lvl="0" indent="-228600">
            <a:buFont typeface="+mj-lt"/>
            <a:buAutoNum type="arabicPeriod"/>
          </a:pPr>
          <a:r>
            <a:rPr lang="en-US" sz="1100">
              <a:solidFill>
                <a:schemeClr val="tx1"/>
              </a:solidFill>
              <a:effectLst/>
              <a:latin typeface="+mn-lt"/>
              <a:ea typeface="+mn-ea"/>
              <a:cs typeface="+mn-cs"/>
            </a:rPr>
            <a:t>Analyze water samples to quantify generic </a:t>
          </a:r>
          <a:r>
            <a:rPr lang="en-US" sz="1100" i="1">
              <a:solidFill>
                <a:schemeClr val="tx1"/>
              </a:solidFill>
              <a:effectLst/>
              <a:latin typeface="+mn-lt"/>
              <a:ea typeface="+mn-ea"/>
              <a:cs typeface="+mn-cs"/>
            </a:rPr>
            <a:t>E. coli</a:t>
          </a:r>
          <a:r>
            <a:rPr lang="en-US" sz="1100">
              <a:solidFill>
                <a:schemeClr val="tx1"/>
              </a:solidFill>
              <a:effectLst/>
              <a:latin typeface="+mn-lt"/>
              <a:ea typeface="+mn-ea"/>
              <a:cs typeface="+mn-cs"/>
            </a:rPr>
            <a:t>/100 ml (usually by a testing service).</a:t>
          </a:r>
        </a:p>
        <a:p>
          <a:pPr marL="228600" lvl="0" indent="-228600">
            <a:buFont typeface="+mj-lt"/>
            <a:buAutoNum type="arabicPeriod"/>
          </a:pPr>
          <a:r>
            <a:rPr lang="en-US" sz="1100">
              <a:solidFill>
                <a:schemeClr val="tx1"/>
              </a:solidFill>
              <a:effectLst/>
              <a:latin typeface="+mn-lt"/>
              <a:ea typeface="+mn-ea"/>
              <a:cs typeface="+mn-cs"/>
            </a:rPr>
            <a:t>Enter water survey stage (i.e., initial) in Table 1 column A.</a:t>
          </a:r>
        </a:p>
        <a:p>
          <a:pPr marL="228600" lvl="0" indent="-228600">
            <a:buFont typeface="+mj-lt"/>
            <a:buAutoNum type="arabicPeriod"/>
          </a:pPr>
          <a:r>
            <a:rPr lang="en-US" sz="1100">
              <a:solidFill>
                <a:schemeClr val="tx1"/>
              </a:solidFill>
              <a:effectLst/>
              <a:latin typeface="+mn-lt"/>
              <a:ea typeface="+mn-ea"/>
              <a:cs typeface="+mn-cs"/>
            </a:rPr>
            <a:t>Enter water sample collection date (month/day/year)</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in column B (samples should be entered in the order they were collected).</a:t>
          </a:r>
        </a:p>
        <a:p>
          <a:pPr marL="228600" lvl="0" indent="-228600">
            <a:buFont typeface="+mj-lt"/>
            <a:buAutoNum type="arabicPeriod"/>
          </a:pPr>
          <a:r>
            <a:rPr lang="en-US" sz="1100">
              <a:solidFill>
                <a:schemeClr val="tx1"/>
              </a:solidFill>
              <a:effectLst/>
              <a:latin typeface="+mn-lt"/>
              <a:ea typeface="+mn-ea"/>
              <a:cs typeface="+mn-cs"/>
            </a:rPr>
            <a:t>Enter water sample collection location description or ID in column C (this ID may be a descriptor or short hand code that corresponds to a map or diagram showing where the samples were collected).</a:t>
          </a:r>
        </a:p>
        <a:p>
          <a:pPr marL="228600" lvl="0" indent="-228600">
            <a:buFont typeface="+mj-lt"/>
            <a:buAutoNum type="arabicPeriod"/>
          </a:pPr>
          <a:r>
            <a:rPr lang="en-US" sz="1100">
              <a:solidFill>
                <a:schemeClr val="tx1"/>
              </a:solidFill>
              <a:effectLst/>
              <a:latin typeface="+mn-lt"/>
              <a:ea typeface="+mn-ea"/>
              <a:cs typeface="+mn-cs"/>
            </a:rPr>
            <a:t>Enter the sample number in column D in chronological order corresponding to sample date.</a:t>
          </a:r>
        </a:p>
        <a:p>
          <a:pPr marL="228600" lvl="0" indent="-228600">
            <a:buFont typeface="+mj-lt"/>
            <a:buAutoNum type="arabicPeriod"/>
          </a:pPr>
          <a:r>
            <a:rPr lang="en-US" sz="1100">
              <a:solidFill>
                <a:schemeClr val="tx1"/>
              </a:solidFill>
              <a:effectLst/>
              <a:latin typeface="+mn-lt"/>
              <a:ea typeface="+mn-ea"/>
              <a:cs typeface="+mn-cs"/>
            </a:rPr>
            <a:t>Enter generic </a:t>
          </a:r>
          <a:r>
            <a:rPr lang="en-US" sz="1100" i="1">
              <a:solidFill>
                <a:schemeClr val="tx1"/>
              </a:solidFill>
              <a:effectLst/>
              <a:latin typeface="+mn-lt"/>
              <a:ea typeface="+mn-ea"/>
              <a:cs typeface="+mn-cs"/>
            </a:rPr>
            <a:t>E. coli </a:t>
          </a:r>
          <a:r>
            <a:rPr lang="en-US" sz="1100">
              <a:solidFill>
                <a:schemeClr val="tx1"/>
              </a:solidFill>
              <a:effectLst/>
              <a:latin typeface="+mn-lt"/>
              <a:ea typeface="+mn-ea"/>
              <a:cs typeface="+mn-cs"/>
            </a:rPr>
            <a:t>results as CFU </a:t>
          </a:r>
          <a:r>
            <a:rPr lang="en-US" sz="1100" i="1">
              <a:solidFill>
                <a:schemeClr val="tx1"/>
              </a:solidFill>
              <a:effectLst/>
              <a:latin typeface="+mn-lt"/>
              <a:ea typeface="+mn-ea"/>
              <a:cs typeface="+mn-cs"/>
            </a:rPr>
            <a:t>E</a:t>
          </a:r>
          <a:r>
            <a:rPr lang="en-US" sz="1100">
              <a:solidFill>
                <a:schemeClr val="tx1"/>
              </a:solidFill>
              <a:effectLst/>
              <a:latin typeface="+mn-lt"/>
              <a:ea typeface="+mn-ea"/>
              <a:cs typeface="+mn-cs"/>
            </a:rPr>
            <a:t>. </a:t>
          </a:r>
          <a:r>
            <a:rPr lang="en-US" sz="1100" i="1">
              <a:solidFill>
                <a:schemeClr val="tx1"/>
              </a:solidFill>
              <a:effectLst/>
              <a:latin typeface="+mn-lt"/>
              <a:ea typeface="+mn-ea"/>
              <a:cs typeface="+mn-cs"/>
            </a:rPr>
            <a:t>coli</a:t>
          </a:r>
          <a:r>
            <a:rPr lang="en-US" sz="1100">
              <a:solidFill>
                <a:schemeClr val="tx1"/>
              </a:solidFill>
              <a:effectLst/>
              <a:latin typeface="+mn-lt"/>
              <a:ea typeface="+mn-ea"/>
              <a:cs typeface="+mn-cs"/>
            </a:rPr>
            <a:t>/100 ml in column E corresponding to sample date, location and number. </a:t>
          </a:r>
          <a:r>
            <a:rPr lang="en-US" sz="1100" u="sng">
              <a:solidFill>
                <a:schemeClr val="tx1"/>
              </a:solidFill>
              <a:effectLst/>
              <a:latin typeface="+mn-lt"/>
              <a:ea typeface="+mn-ea"/>
              <a:cs typeface="+mn-cs"/>
            </a:rPr>
            <a:t>Note</a:t>
          </a:r>
          <a:r>
            <a:rPr lang="en-US" sz="1100">
              <a:solidFill>
                <a:schemeClr val="tx1"/>
              </a:solidFill>
              <a:effectLst/>
              <a:latin typeface="+mn-lt"/>
              <a:ea typeface="+mn-ea"/>
              <a:cs typeface="+mn-cs"/>
            </a:rPr>
            <a:t>: The log values (log CFU </a:t>
          </a:r>
          <a:r>
            <a:rPr lang="en-US" sz="1100" i="1">
              <a:solidFill>
                <a:schemeClr val="tx1"/>
              </a:solidFill>
              <a:effectLst/>
              <a:latin typeface="+mn-lt"/>
              <a:ea typeface="+mn-ea"/>
              <a:cs typeface="+mn-cs"/>
            </a:rPr>
            <a:t>E</a:t>
          </a:r>
          <a:r>
            <a:rPr lang="en-US" sz="1100">
              <a:solidFill>
                <a:schemeClr val="tx1"/>
              </a:solidFill>
              <a:effectLst/>
              <a:latin typeface="+mn-lt"/>
              <a:ea typeface="+mn-ea"/>
              <a:cs typeface="+mn-cs"/>
            </a:rPr>
            <a:t>. </a:t>
          </a:r>
          <a:r>
            <a:rPr lang="en-US" sz="1100" i="1">
              <a:solidFill>
                <a:schemeClr val="tx1"/>
              </a:solidFill>
              <a:effectLst/>
              <a:latin typeface="+mn-lt"/>
              <a:ea typeface="+mn-ea"/>
              <a:cs typeface="+mn-cs"/>
            </a:rPr>
            <a:t>coli</a:t>
          </a:r>
          <a:r>
            <a:rPr lang="en-US" sz="1100">
              <a:solidFill>
                <a:schemeClr val="tx1"/>
              </a:solidFill>
              <a:effectLst/>
              <a:latin typeface="+mn-lt"/>
              <a:ea typeface="+mn-ea"/>
              <a:cs typeface="+mn-cs"/>
            </a:rPr>
            <a:t>/100 ml) will automatically appear in column F.</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100">
              <a:solidFill>
                <a:schemeClr val="tx1"/>
              </a:solidFill>
              <a:effectLst/>
              <a:latin typeface="+mn-lt"/>
              <a:ea typeface="+mn-ea"/>
              <a:cs typeface="+mn-cs"/>
            </a:rPr>
            <a:t>Enter notes in Column G for planning purposes if applicable.</a:t>
          </a:r>
          <a:endParaRPr lang="en-US" sz="1100">
            <a:effectLst/>
          </a:endParaRPr>
        </a:p>
        <a:p>
          <a:pPr marL="228600" lvl="0" indent="-228600">
            <a:buFont typeface="+mj-lt"/>
            <a:buAutoNum type="arabicPeriod"/>
          </a:pPr>
          <a:r>
            <a:rPr lang="en-US" sz="1100">
              <a:solidFill>
                <a:schemeClr val="tx1"/>
              </a:solidFill>
              <a:effectLst/>
              <a:latin typeface="+mn-lt"/>
              <a:ea typeface="+mn-ea"/>
              <a:cs typeface="+mn-cs"/>
            </a:rPr>
            <a:t>Geometric Mean (GM) and Statistical Threshold Value (STV) will</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automatically calculate and will appear in Table 2. </a:t>
          </a:r>
          <a:r>
            <a:rPr lang="en-US" sz="1100" u="sng">
              <a:solidFill>
                <a:schemeClr val="tx1"/>
              </a:solidFill>
              <a:effectLst/>
              <a:latin typeface="+mn-lt"/>
              <a:ea typeface="+mn-ea"/>
              <a:cs typeface="+mn-cs"/>
            </a:rPr>
            <a:t>Note</a:t>
          </a:r>
          <a:r>
            <a:rPr lang="en-US" sz="1100" u="none">
              <a:solidFill>
                <a:schemeClr val="tx1"/>
              </a:solidFill>
              <a:effectLst/>
              <a:latin typeface="+mn-lt"/>
              <a:ea typeface="+mn-ea"/>
              <a:cs typeface="+mn-cs"/>
            </a:rPr>
            <a:t>:</a:t>
          </a:r>
          <a:r>
            <a:rPr lang="en-US" sz="1100">
              <a:solidFill>
                <a:schemeClr val="tx1"/>
              </a:solidFill>
              <a:effectLst/>
              <a:latin typeface="+mn-lt"/>
              <a:ea typeface="+mn-ea"/>
              <a:cs typeface="+mn-cs"/>
            </a:rPr>
            <a:t> The Initial MWQP values will be valid only after data</a:t>
          </a:r>
          <a:r>
            <a:rPr lang="en-US" sz="1100" baseline="0">
              <a:solidFill>
                <a:schemeClr val="tx1"/>
              </a:solidFill>
              <a:effectLst/>
              <a:latin typeface="+mn-lt"/>
              <a:ea typeface="+mn-ea"/>
              <a:cs typeface="+mn-cs"/>
            </a:rPr>
            <a:t> for </a:t>
          </a:r>
          <a:r>
            <a:rPr lang="en-US" sz="1100">
              <a:solidFill>
                <a:schemeClr val="tx1"/>
              </a:solidFill>
              <a:effectLst/>
              <a:latin typeface="+mn-lt"/>
              <a:ea typeface="+mn-ea"/>
              <a:cs typeface="+mn-cs"/>
            </a:rPr>
            <a:t>a minimum of 20 samples has been entered.</a:t>
          </a:r>
        </a:p>
        <a:p>
          <a:pPr marL="228600" lvl="0" indent="-228600">
            <a:buFont typeface="+mj-lt"/>
            <a:buAutoNum type="arabicPeriod"/>
          </a:pPr>
          <a:r>
            <a:rPr lang="en-US" sz="1100">
              <a:solidFill>
                <a:schemeClr val="tx1"/>
              </a:solidFill>
              <a:effectLst/>
              <a:latin typeface="+mn-lt"/>
              <a:ea typeface="+mn-ea"/>
              <a:cs typeface="+mn-cs"/>
            </a:rPr>
            <a:t>Table 3 automatically compares your microbial WQP values to the  Produce Safety Rule microbial quality criteria.</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Annual MWQP</a:t>
          </a:r>
          <a:endParaRPr lang="en-US" sz="1100">
            <a:solidFill>
              <a:schemeClr val="tx1"/>
            </a:solidFill>
            <a:effectLst/>
            <a:latin typeface="+mn-lt"/>
            <a:ea typeface="+mn-ea"/>
            <a:cs typeface="+mn-cs"/>
          </a:endParaRPr>
        </a:p>
        <a:p>
          <a:pPr marL="228600" lvl="0" indent="-228600">
            <a:buFont typeface="+mj-lt"/>
            <a:buAutoNum type="arabicPeriod"/>
          </a:pPr>
          <a:r>
            <a:rPr lang="en-US" sz="1100">
              <a:solidFill>
                <a:schemeClr val="tx1"/>
              </a:solidFill>
              <a:effectLst/>
              <a:latin typeface="+mn-lt"/>
              <a:ea typeface="+mn-ea"/>
              <a:cs typeface="+mn-cs"/>
            </a:rPr>
            <a:t>Collect at least 5 water samples as close as possible to harvest and </a:t>
          </a:r>
          <a:r>
            <a:rPr lang="en-US" sz="1100" baseline="0">
              <a:solidFill>
                <a:schemeClr val="tx1"/>
              </a:solidFill>
              <a:effectLst/>
              <a:latin typeface="+mn-lt"/>
              <a:ea typeface="+mn-ea"/>
              <a:cs typeface="+mn-cs"/>
            </a:rPr>
            <a:t>quantify generic </a:t>
          </a:r>
          <a:r>
            <a:rPr lang="en-US" sz="1100" i="1" baseline="0">
              <a:solidFill>
                <a:schemeClr val="tx1"/>
              </a:solidFill>
              <a:effectLst/>
              <a:latin typeface="+mn-lt"/>
              <a:ea typeface="+mn-ea"/>
              <a:cs typeface="+mn-cs"/>
            </a:rPr>
            <a:t>E</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coli</a:t>
          </a:r>
          <a:r>
            <a:rPr lang="en-US" sz="1100" baseline="0">
              <a:solidFill>
                <a:schemeClr val="tx1"/>
              </a:solidFill>
              <a:effectLst/>
              <a:latin typeface="+mn-lt"/>
              <a:ea typeface="+mn-ea"/>
              <a:cs typeface="+mn-cs"/>
            </a:rPr>
            <a:t>.</a:t>
          </a:r>
          <a:r>
            <a:rPr lang="en-US" sz="1100">
              <a:solidFill>
                <a:schemeClr val="tx1"/>
              </a:solidFill>
              <a:effectLst/>
              <a:latin typeface="+mn-lt"/>
              <a:ea typeface="+mn-ea"/>
              <a:cs typeface="+mn-cs"/>
            </a:rPr>
            <a:t> </a:t>
          </a:r>
        </a:p>
        <a:p>
          <a:pPr marL="228600" lvl="0" indent="-228600">
            <a:buFont typeface="+mj-lt"/>
            <a:buAutoNum type="arabicPeriod"/>
          </a:pPr>
          <a:r>
            <a:rPr lang="en-US" sz="1100">
              <a:solidFill>
                <a:schemeClr val="tx1"/>
              </a:solidFill>
              <a:effectLst/>
              <a:latin typeface="+mn-lt"/>
              <a:ea typeface="+mn-ea"/>
              <a:cs typeface="+mn-cs"/>
            </a:rPr>
            <a:t>Follow steps 2 to 7 above to enter the resulting data in Table 1 starting immediately below the last sample entered for your initial MWQP and enter</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water survey stage (i.e., annual) in column A. </a:t>
          </a:r>
        </a:p>
        <a:p>
          <a:pPr marL="228600" lvl="0" indent="-228600">
            <a:buFont typeface="+mj-lt"/>
            <a:buAutoNum type="arabicPeriod"/>
          </a:pPr>
          <a:r>
            <a:rPr lang="en-US" sz="1100">
              <a:solidFill>
                <a:schemeClr val="tx1"/>
              </a:solidFill>
              <a:effectLst/>
              <a:latin typeface="+mn-lt"/>
              <a:ea typeface="+mn-ea"/>
              <a:cs typeface="+mn-cs"/>
            </a:rPr>
            <a:t>Table 2 automatically calculates GM and STV values using the data from the most recent 20 samples including the 5 annual survey samples (e.g., the last 15 samples from the initial MWQP and the 5 new samples from the annual survey).</a:t>
          </a:r>
        </a:p>
        <a:p>
          <a:pPr marL="228600" lvl="0" indent="-228600">
            <a:buFont typeface="+mj-lt"/>
            <a:buAutoNum type="arabicPeriod"/>
          </a:pPr>
          <a:r>
            <a:rPr lang="en-US" sz="1100">
              <a:solidFill>
                <a:schemeClr val="tx1"/>
              </a:solidFill>
              <a:effectLst/>
              <a:latin typeface="+mn-lt"/>
              <a:ea typeface="+mn-ea"/>
              <a:cs typeface="+mn-cs"/>
            </a:rPr>
            <a:t>Table 3 automatically compares your updated MWQP values to the Produce Safety Rule microbial quality criteria.</a:t>
          </a:r>
        </a:p>
      </xdr:txBody>
    </xdr:sp>
    <xdr:clientData/>
  </xdr:oneCellAnchor>
  <xdr:oneCellAnchor>
    <xdr:from>
      <xdr:col>14</xdr:col>
      <xdr:colOff>0</xdr:colOff>
      <xdr:row>17</xdr:row>
      <xdr:rowOff>1</xdr:rowOff>
    </xdr:from>
    <xdr:ext cx="7670800" cy="1154338"/>
    <xdr:sp macro="" textlink="">
      <xdr:nvSpPr>
        <xdr:cNvPr id="18" name="TextBox 17"/>
        <xdr:cNvSpPr txBox="1"/>
      </xdr:nvSpPr>
      <xdr:spPr>
        <a:xfrm>
          <a:off x="13474700" y="3702051"/>
          <a:ext cx="7670800" cy="1154338"/>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If your Microbial WQP meets the Produce Safety Rule microbial quality criteria then you can use that water for direct contact with produce (e.g., irrigation, agri-chemical application). If your MWQP does not meet the Produce Safety Rule microbial</a:t>
          </a:r>
          <a:r>
            <a:rPr lang="en-US" sz="1100" baseline="0">
              <a:solidFill>
                <a:schemeClr val="tx1"/>
              </a:solidFill>
              <a:effectLst/>
              <a:latin typeface="+mn-lt"/>
              <a:ea typeface="+mn-ea"/>
              <a:cs typeface="+mn-cs"/>
            </a:rPr>
            <a:t> quality criteria </a:t>
          </a:r>
          <a:r>
            <a:rPr lang="en-US" sz="1100">
              <a:solidFill>
                <a:schemeClr val="tx1"/>
              </a:solidFill>
              <a:effectLst/>
              <a:latin typeface="+mn-lt"/>
              <a:ea typeface="+mn-ea"/>
              <a:cs typeface="+mn-cs"/>
            </a:rPr>
            <a:t> then one option for using this water for direct contact is to maintain an interval (up to a maximum of 4 consecutive days) between the last application of the water and the harvest of that crop. Table 3 automatically calculates this interval for you (based on microbial die-off rate of 0.5 log CFU/day). If the calculated interval based on the GM or STV values of your MWQP exceeds 4 days, then consult the Produce Safety Rule for further instructions.</a:t>
          </a:r>
          <a:endParaRPr lang="en-US">
            <a:effectLst/>
          </a:endParaRPr>
        </a:p>
        <a:p>
          <a:endParaRPr lang="en-US" sz="1100"/>
        </a:p>
      </xdr:txBody>
    </xdr:sp>
    <xdr:clientData/>
  </xdr:oneCellAnchor>
  <xdr:oneCellAnchor>
    <xdr:from>
      <xdr:col>14</xdr:col>
      <xdr:colOff>0</xdr:colOff>
      <xdr:row>25</xdr:row>
      <xdr:rowOff>1</xdr:rowOff>
    </xdr:from>
    <xdr:ext cx="7673975" cy="949324"/>
    <xdr:sp macro="" textlink="">
      <xdr:nvSpPr>
        <xdr:cNvPr id="19" name="TextBox 18"/>
        <xdr:cNvSpPr txBox="1"/>
      </xdr:nvSpPr>
      <xdr:spPr>
        <a:xfrm>
          <a:off x="13474700" y="5175251"/>
          <a:ext cx="7673975" cy="949324"/>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New MWQP</a:t>
          </a:r>
          <a:r>
            <a:rPr lang="en-US" sz="1100">
              <a:solidFill>
                <a:schemeClr val="tx1"/>
              </a:solidFill>
              <a:effectLst/>
              <a:latin typeface="+mn-lt"/>
              <a:ea typeface="+mn-ea"/>
              <a:cs typeface="+mn-cs"/>
            </a:rPr>
            <a:t>: If you have determined or have reason to believe that your MWQP no longer represents the microbial quality of your water, you must develop a new MWQP reflective of the time period in which you believe your MQWP changed. To develop new MWQP, you must calculate new GM and STV values using your current annual survey data (samples must have been taken after the conditions that resulted in a change in water quality) combined with new data to make up a minimum of 20 samples. Water use must be modified based on new the MWQP values.</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view="pageLayout" zoomScale="120" zoomScalePageLayoutView="120" workbookViewId="0">
      <selection activeCell="B46" sqref="B46"/>
    </sheetView>
  </sheetViews>
  <sheetFormatPr defaultColWidth="8.85546875" defaultRowHeight="15" x14ac:dyDescent="0.25"/>
  <cols>
    <col min="1" max="1" width="93.42578125" customWidth="1"/>
    <col min="2" max="2" width="11" customWidth="1"/>
    <col min="4" max="4" width="11.7109375" customWidth="1"/>
  </cols>
  <sheetData>
    <row r="1" spans="1:4" ht="18" x14ac:dyDescent="0.65">
      <c r="A1" s="103" t="s">
        <v>61</v>
      </c>
    </row>
    <row r="2" spans="1:4" ht="18" x14ac:dyDescent="0.65">
      <c r="A2" s="103" t="s">
        <v>62</v>
      </c>
    </row>
    <row r="3" spans="1:4" ht="18" x14ac:dyDescent="0.65">
      <c r="A3" s="102" t="s">
        <v>59</v>
      </c>
    </row>
    <row r="4" spans="1:4" ht="18" x14ac:dyDescent="0.8">
      <c r="A4" s="105" t="s">
        <v>60</v>
      </c>
    </row>
    <row r="5" spans="1:4" ht="18" x14ac:dyDescent="0.8">
      <c r="A5" s="105" t="s">
        <v>48</v>
      </c>
      <c r="D5" s="85"/>
    </row>
    <row r="6" spans="1:4" ht="18" x14ac:dyDescent="0.8">
      <c r="A6" s="104"/>
    </row>
  </sheetData>
  <phoneticPr fontId="21" type="noConversion"/>
  <pageMargins left="0.75" right="0.75" top="1" bottom="1" header="0.3" footer="0.3"/>
  <pageSetup scale="85" orientation="portrait" horizontalDpi="4294967292" verticalDpi="4294967292" r:id="rId1"/>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0"/>
  <sheetViews>
    <sheetView zoomScale="110" zoomScaleNormal="110" zoomScalePageLayoutView="110" workbookViewId="0">
      <selection activeCell="F39" sqref="F39"/>
    </sheetView>
  </sheetViews>
  <sheetFormatPr defaultColWidth="8.85546875" defaultRowHeight="15" x14ac:dyDescent="0.25"/>
  <cols>
    <col min="1" max="1" width="15.85546875" style="2" customWidth="1"/>
    <col min="2" max="3" width="12.7109375" style="2" customWidth="1"/>
    <col min="4" max="4" width="11.140625" style="2" customWidth="1"/>
    <col min="5" max="7" width="12.7109375" style="2" customWidth="1"/>
    <col min="8" max="8" width="5.42578125" style="2" customWidth="1"/>
    <col min="9" max="9" width="11.7109375" style="2" customWidth="1"/>
    <col min="10" max="10" width="20.7109375" style="2" customWidth="1"/>
    <col min="11" max="11" width="18.7109375" style="2" customWidth="1"/>
    <col min="12" max="12" width="20.85546875" style="2" customWidth="1"/>
    <col min="13" max="13" width="27" style="2" customWidth="1"/>
    <col min="14" max="14" width="8.85546875" style="2"/>
    <col min="15" max="16" width="20.7109375" style="2" customWidth="1"/>
    <col min="17" max="17" width="21.28515625" style="2" customWidth="1"/>
    <col min="18" max="18" width="20.7109375" style="2" customWidth="1"/>
    <col min="19" max="19" width="26.28515625" style="2" customWidth="1"/>
    <col min="20" max="20" width="27.7109375" style="2" customWidth="1"/>
    <col min="21" max="16384" width="8.85546875" style="2"/>
  </cols>
  <sheetData>
    <row r="1" spans="1:20" ht="18" x14ac:dyDescent="0.65">
      <c r="A1" s="9" t="s">
        <v>50</v>
      </c>
      <c r="C1" s="10"/>
      <c r="D1" s="11"/>
      <c r="E1" s="12"/>
      <c r="F1" s="13"/>
      <c r="G1" s="13"/>
      <c r="H1" s="14"/>
      <c r="I1" s="14"/>
      <c r="J1" s="12"/>
      <c r="K1" s="13"/>
      <c r="L1" s="13"/>
    </row>
    <row r="2" spans="1:20" ht="18" x14ac:dyDescent="0.65">
      <c r="A2" s="9" t="s">
        <v>56</v>
      </c>
      <c r="C2" s="10"/>
      <c r="D2" s="11"/>
      <c r="E2" s="12"/>
      <c r="F2" s="13"/>
      <c r="G2" s="13"/>
      <c r="H2" s="14"/>
      <c r="I2" s="13"/>
      <c r="J2" s="13"/>
      <c r="K2" s="13"/>
      <c r="L2" s="13"/>
      <c r="O2" s="83" t="s">
        <v>46</v>
      </c>
    </row>
    <row r="3" spans="1:20" ht="18.2" thickBot="1" x14ac:dyDescent="0.7">
      <c r="A3" s="9"/>
      <c r="C3" s="10"/>
      <c r="D3" s="11"/>
      <c r="E3" s="12"/>
      <c r="F3" s="13"/>
      <c r="G3" s="13"/>
      <c r="H3" s="14"/>
      <c r="I3" s="13"/>
      <c r="J3" s="13"/>
      <c r="K3" s="13"/>
      <c r="L3" s="13"/>
    </row>
    <row r="4" spans="1:20" ht="18.600000000000001" customHeight="1" thickTop="1" thickBot="1" x14ac:dyDescent="0.3">
      <c r="A4" s="111" t="s">
        <v>47</v>
      </c>
      <c r="B4" s="111"/>
      <c r="C4" s="111"/>
      <c r="D4" s="111"/>
      <c r="E4" s="111"/>
      <c r="F4" s="111"/>
      <c r="G4" s="86"/>
      <c r="H4" s="14"/>
      <c r="I4" s="13"/>
      <c r="J4" s="13"/>
      <c r="K4" s="13"/>
      <c r="L4" s="13"/>
      <c r="O4" s="112" t="s">
        <v>45</v>
      </c>
      <c r="P4" s="112"/>
      <c r="Q4" s="112"/>
      <c r="R4" s="112"/>
    </row>
    <row r="5" spans="1:20" ht="20.25" thickTop="1" thickBot="1" x14ac:dyDescent="0.3">
      <c r="A5" s="113"/>
      <c r="B5" s="113"/>
      <c r="C5" s="114" t="s">
        <v>9</v>
      </c>
      <c r="D5" s="114"/>
      <c r="E5" s="114" t="s">
        <v>11</v>
      </c>
      <c r="F5" s="114"/>
      <c r="G5" s="30"/>
      <c r="H5" s="14"/>
      <c r="I5" s="13"/>
      <c r="J5" s="13"/>
      <c r="K5" s="13"/>
      <c r="L5" s="13"/>
      <c r="O5" s="112"/>
      <c r="P5" s="112"/>
      <c r="Q5" s="112"/>
      <c r="R5" s="112"/>
    </row>
    <row r="6" spans="1:20" ht="18.600000000000001" thickTop="1" thickBot="1" x14ac:dyDescent="0.7">
      <c r="A6" s="106" t="s">
        <v>12</v>
      </c>
      <c r="B6" s="106"/>
      <c r="C6" s="107">
        <v>2.1</v>
      </c>
      <c r="D6" s="107"/>
      <c r="E6" s="108">
        <v>126</v>
      </c>
      <c r="F6" s="108"/>
      <c r="G6" s="33"/>
      <c r="H6" s="14"/>
      <c r="I6" s="13"/>
      <c r="J6" s="13"/>
      <c r="K6" s="13"/>
      <c r="L6" s="13"/>
      <c r="O6" s="109" t="s">
        <v>49</v>
      </c>
      <c r="P6" s="109"/>
      <c r="Q6" s="110" t="s">
        <v>51</v>
      </c>
      <c r="R6" s="110"/>
    </row>
    <row r="7" spans="1:20" ht="18.600000000000001" thickTop="1" thickBot="1" x14ac:dyDescent="0.7">
      <c r="A7" s="106" t="s">
        <v>13</v>
      </c>
      <c r="B7" s="106"/>
      <c r="C7" s="107">
        <v>2.61</v>
      </c>
      <c r="D7" s="107"/>
      <c r="E7" s="108">
        <v>410</v>
      </c>
      <c r="F7" s="108"/>
      <c r="G7" s="33"/>
      <c r="H7" s="14"/>
      <c r="I7" s="13"/>
      <c r="J7" s="13"/>
      <c r="K7" s="13"/>
      <c r="L7" s="13"/>
      <c r="O7" s="80" t="s">
        <v>16</v>
      </c>
      <c r="P7" s="80" t="s">
        <v>17</v>
      </c>
      <c r="Q7" s="81" t="s">
        <v>16</v>
      </c>
      <c r="R7" s="81" t="s">
        <v>17</v>
      </c>
    </row>
    <row r="8" spans="1:20" ht="18.600000000000001" thickTop="1" thickBot="1" x14ac:dyDescent="0.7">
      <c r="A8" s="9"/>
      <c r="C8" s="10"/>
      <c r="D8" s="11"/>
      <c r="E8" s="12"/>
      <c r="F8" s="13"/>
      <c r="G8" s="13"/>
      <c r="H8" s="14"/>
      <c r="I8" s="13"/>
      <c r="J8" s="13"/>
      <c r="K8" s="13"/>
      <c r="L8" s="13"/>
      <c r="O8" s="73">
        <f ca="1">IFERROR(AVERAGE(OFFSET(F13,COUNT(F13:F300)-20,0,20,1)),"")</f>
        <v>2.5227439299241237</v>
      </c>
      <c r="P8" s="74">
        <f ca="1">IFERROR(10^O8,"")</f>
        <v>333.22987478232267</v>
      </c>
      <c r="Q8" s="71">
        <f ca="1">IFERROR(O8+(1.282*(STDEV(OFFSET(F13,COUNT(F13:F300)-20,0,20,1)))),"")</f>
        <v>4.7409777123085259</v>
      </c>
      <c r="R8" s="72">
        <f ca="1">IFERROR(10^Q8,"")</f>
        <v>55077.943006191519</v>
      </c>
    </row>
    <row r="9" spans="1:20" ht="14.45" customHeight="1" thickBot="1" x14ac:dyDescent="0.3">
      <c r="A9" s="127" t="s">
        <v>41</v>
      </c>
      <c r="B9" s="127"/>
      <c r="C9" s="127"/>
      <c r="D9" s="127"/>
      <c r="E9" s="127"/>
      <c r="F9" s="127"/>
      <c r="G9" s="127"/>
      <c r="H9" s="1"/>
      <c r="J9" s="119"/>
      <c r="K9" s="119"/>
      <c r="L9" s="119"/>
    </row>
    <row r="10" spans="1:20" ht="15.75" thickBot="1" x14ac:dyDescent="0.3">
      <c r="A10" s="127"/>
      <c r="B10" s="127"/>
      <c r="C10" s="127"/>
      <c r="D10" s="127"/>
      <c r="E10" s="127"/>
      <c r="F10" s="127"/>
      <c r="G10" s="127"/>
      <c r="H10" s="3"/>
      <c r="J10" s="29"/>
      <c r="K10" s="30"/>
      <c r="L10" s="30"/>
      <c r="O10" s="120" t="s">
        <v>52</v>
      </c>
      <c r="P10" s="120"/>
      <c r="Q10" s="120"/>
      <c r="R10" s="120"/>
      <c r="S10" s="120"/>
    </row>
    <row r="11" spans="1:20" ht="15.75" thickBot="1" x14ac:dyDescent="0.3">
      <c r="A11" s="87" t="s">
        <v>3</v>
      </c>
      <c r="B11" s="87" t="s">
        <v>4</v>
      </c>
      <c r="C11" s="87" t="s">
        <v>5</v>
      </c>
      <c r="D11" s="87" t="s">
        <v>6</v>
      </c>
      <c r="E11" s="87" t="s">
        <v>7</v>
      </c>
      <c r="F11" s="87" t="s">
        <v>18</v>
      </c>
      <c r="G11" s="87" t="s">
        <v>57</v>
      </c>
      <c r="H11" s="3"/>
      <c r="J11" s="31"/>
      <c r="K11" s="32"/>
      <c r="L11" s="33"/>
      <c r="O11" s="120"/>
      <c r="P11" s="120"/>
      <c r="Q11" s="120"/>
      <c r="R11" s="120"/>
      <c r="S11" s="120"/>
    </row>
    <row r="12" spans="1:20" ht="28.7" customHeight="1" thickBot="1" x14ac:dyDescent="0.3">
      <c r="A12" s="88" t="s">
        <v>40</v>
      </c>
      <c r="B12" s="89" t="s">
        <v>2</v>
      </c>
      <c r="C12" s="89" t="s">
        <v>10</v>
      </c>
      <c r="D12" s="89" t="s">
        <v>8</v>
      </c>
      <c r="E12" s="89" t="s">
        <v>42</v>
      </c>
      <c r="F12" s="89" t="s">
        <v>43</v>
      </c>
      <c r="G12" s="89" t="s">
        <v>58</v>
      </c>
      <c r="H12" s="4"/>
      <c r="J12" s="31"/>
      <c r="K12" s="32"/>
      <c r="L12" s="33"/>
      <c r="O12" s="116"/>
      <c r="P12" s="121" t="s">
        <v>54</v>
      </c>
      <c r="Q12" s="122" t="s">
        <v>53</v>
      </c>
      <c r="R12" s="125" t="s">
        <v>55</v>
      </c>
      <c r="S12" s="126" t="s">
        <v>44</v>
      </c>
      <c r="T12" s="115"/>
    </row>
    <row r="13" spans="1:20" ht="15.75" thickBot="1" x14ac:dyDescent="0.3">
      <c r="A13" s="90" t="s">
        <v>14</v>
      </c>
      <c r="B13" s="91">
        <v>42318</v>
      </c>
      <c r="C13" s="92" t="s">
        <v>19</v>
      </c>
      <c r="D13" s="92">
        <v>1</v>
      </c>
      <c r="E13" s="93">
        <v>5</v>
      </c>
      <c r="F13" s="94">
        <f t="shared" ref="F13:F76" si="0">IFERROR(LOG(E13),"")</f>
        <v>0.69897000433601886</v>
      </c>
      <c r="G13" s="94"/>
      <c r="I13" s="18"/>
      <c r="J13" s="18"/>
      <c r="K13" s="18"/>
      <c r="O13" s="117"/>
      <c r="P13" s="121"/>
      <c r="Q13" s="123"/>
      <c r="R13" s="125"/>
      <c r="S13" s="126"/>
      <c r="T13" s="115"/>
    </row>
    <row r="14" spans="1:20" ht="15.75" thickBot="1" x14ac:dyDescent="0.3">
      <c r="A14" s="90" t="s">
        <v>14</v>
      </c>
      <c r="B14" s="91">
        <v>42319</v>
      </c>
      <c r="C14" s="92" t="s">
        <v>20</v>
      </c>
      <c r="D14" s="92">
        <v>2</v>
      </c>
      <c r="E14" s="93">
        <v>10</v>
      </c>
      <c r="F14" s="94">
        <f t="shared" si="0"/>
        <v>1</v>
      </c>
      <c r="G14" s="94"/>
      <c r="O14" s="118"/>
      <c r="P14" s="121"/>
      <c r="Q14" s="124"/>
      <c r="R14" s="125"/>
      <c r="S14" s="126"/>
      <c r="T14" s="115"/>
    </row>
    <row r="15" spans="1:20" ht="14.45" thickBot="1" x14ac:dyDescent="0.7">
      <c r="A15" s="90" t="s">
        <v>14</v>
      </c>
      <c r="B15" s="91">
        <v>42320</v>
      </c>
      <c r="C15" s="92" t="s">
        <v>21</v>
      </c>
      <c r="D15" s="92">
        <v>3</v>
      </c>
      <c r="E15" s="93">
        <v>566</v>
      </c>
      <c r="F15" s="94">
        <f t="shared" si="0"/>
        <v>2.7528164311882715</v>
      </c>
      <c r="G15" s="94"/>
      <c r="O15" s="21" t="s">
        <v>0</v>
      </c>
      <c r="P15" s="75">
        <f ca="1">IFERROR(IF(O8&lt;=0, "", O8-$C$6),"")</f>
        <v>0.42274392992412357</v>
      </c>
      <c r="Q15" s="82" t="str">
        <f ca="1">IFERROR(IF(P15="","",IF(P15&lt;=0,"Yes","No")),"")</f>
        <v>No</v>
      </c>
      <c r="R15" s="75" t="str">
        <f ca="1">IF(P15="","",IF(P15&lt;=0,"No","Yes"))</f>
        <v>Yes</v>
      </c>
      <c r="S15" s="77">
        <f ca="1">IF(P15="","",IF(Q15="Yes", 0,IF(P15&lt;=0.5,1,IF(P15&lt;=1,2,IF(P15&lt;=1.5,3,IF(P15&lt;=2,4,"&gt; 4 days follow FDA guidelines"))))))</f>
        <v>1</v>
      </c>
    </row>
    <row r="16" spans="1:20" ht="14.45" thickBot="1" x14ac:dyDescent="0.7">
      <c r="A16" s="90" t="s">
        <v>14</v>
      </c>
      <c r="B16" s="91">
        <v>42321</v>
      </c>
      <c r="C16" s="92" t="s">
        <v>22</v>
      </c>
      <c r="D16" s="92">
        <v>4</v>
      </c>
      <c r="E16" s="93">
        <v>157</v>
      </c>
      <c r="F16" s="94">
        <f t="shared" si="0"/>
        <v>2.1958996524092336</v>
      </c>
      <c r="G16" s="94"/>
      <c r="O16" s="22" t="s">
        <v>1</v>
      </c>
      <c r="P16" s="76">
        <f ca="1">IFERROR(IF(Q8&lt;=0, "", Q8-$C$7),"")</f>
        <v>2.1309777123085261</v>
      </c>
      <c r="Q16" s="79" t="str">
        <f ca="1">IFERROR(IF(P16="","",IF(P16&lt;=0,"Yes","No")),"")</f>
        <v>No</v>
      </c>
      <c r="R16" s="76" t="str">
        <f ca="1">IF(P16="","",IF(P16&lt;=0,"No","Yes"))</f>
        <v>Yes</v>
      </c>
      <c r="S16" s="78" t="str">
        <f ca="1">IF(P16="","",IF(Q16="Yes", 0,IF(P16&lt;=0.5,1,IF(P16&lt;=1,2,IF(P16&lt;=1.5,3,IF(P16&lt;=2,4,"&gt; 4 days follow FDA guidelines"))))))</f>
        <v>&gt; 4 days follow FDA guidelines</v>
      </c>
    </row>
    <row r="17" spans="1:16" ht="14.25" x14ac:dyDescent="0.65">
      <c r="A17" s="90" t="s">
        <v>14</v>
      </c>
      <c r="B17" s="91">
        <v>42322</v>
      </c>
      <c r="C17" s="92" t="s">
        <v>23</v>
      </c>
      <c r="D17" s="92">
        <v>5</v>
      </c>
      <c r="E17" s="93">
        <v>102</v>
      </c>
      <c r="F17" s="94">
        <f t="shared" si="0"/>
        <v>2.0086001717619175</v>
      </c>
      <c r="G17" s="94"/>
    </row>
    <row r="18" spans="1:16" ht="14.25" x14ac:dyDescent="0.65">
      <c r="A18" s="90" t="s">
        <v>14</v>
      </c>
      <c r="B18" s="91">
        <v>42323</v>
      </c>
      <c r="C18" s="92" t="s">
        <v>24</v>
      </c>
      <c r="D18" s="92">
        <v>6</v>
      </c>
      <c r="E18" s="93">
        <v>24</v>
      </c>
      <c r="F18" s="94">
        <f t="shared" si="0"/>
        <v>1.3802112417116059</v>
      </c>
      <c r="G18" s="94"/>
      <c r="H18" s="6"/>
    </row>
    <row r="19" spans="1:16" ht="14.25" x14ac:dyDescent="0.65">
      <c r="A19" s="90" t="s">
        <v>14</v>
      </c>
      <c r="B19" s="91">
        <v>42324</v>
      </c>
      <c r="C19" s="92" t="s">
        <v>25</v>
      </c>
      <c r="D19" s="92">
        <v>7</v>
      </c>
      <c r="E19" s="93">
        <v>30</v>
      </c>
      <c r="F19" s="94">
        <f t="shared" si="0"/>
        <v>1.4771212547196624</v>
      </c>
      <c r="G19" s="94"/>
      <c r="H19" s="5"/>
    </row>
    <row r="20" spans="1:16" ht="14.25" x14ac:dyDescent="0.65">
      <c r="A20" s="90" t="s">
        <v>14</v>
      </c>
      <c r="B20" s="91">
        <v>42325</v>
      </c>
      <c r="C20" s="92" t="s">
        <v>26</v>
      </c>
      <c r="D20" s="92">
        <v>8</v>
      </c>
      <c r="E20" s="93">
        <v>136</v>
      </c>
      <c r="F20" s="94">
        <f t="shared" si="0"/>
        <v>2.1335389083702174</v>
      </c>
      <c r="G20" s="94"/>
    </row>
    <row r="21" spans="1:16" ht="14.25" x14ac:dyDescent="0.65">
      <c r="A21" s="90" t="s">
        <v>14</v>
      </c>
      <c r="B21" s="91">
        <v>42326</v>
      </c>
      <c r="C21" s="92" t="s">
        <v>27</v>
      </c>
      <c r="D21" s="92">
        <v>9</v>
      </c>
      <c r="E21" s="93">
        <v>2</v>
      </c>
      <c r="F21" s="94">
        <f t="shared" si="0"/>
        <v>0.3010299956639812</v>
      </c>
      <c r="G21" s="94"/>
    </row>
    <row r="22" spans="1:16" ht="14.25" x14ac:dyDescent="0.65">
      <c r="A22" s="90" t="s">
        <v>14</v>
      </c>
      <c r="B22" s="91">
        <v>42327</v>
      </c>
      <c r="C22" s="92" t="s">
        <v>28</v>
      </c>
      <c r="D22" s="92">
        <v>10</v>
      </c>
      <c r="E22" s="93">
        <v>398</v>
      </c>
      <c r="F22" s="94">
        <f t="shared" si="0"/>
        <v>2.5998830720736876</v>
      </c>
      <c r="G22" s="94"/>
    </row>
    <row r="23" spans="1:16" ht="14.25" x14ac:dyDescent="0.65">
      <c r="A23" s="90" t="s">
        <v>14</v>
      </c>
      <c r="B23" s="91">
        <v>42328</v>
      </c>
      <c r="C23" s="92" t="s">
        <v>29</v>
      </c>
      <c r="D23" s="92">
        <v>11</v>
      </c>
      <c r="E23" s="93">
        <v>880</v>
      </c>
      <c r="F23" s="94">
        <f t="shared" si="0"/>
        <v>2.9444826721501687</v>
      </c>
      <c r="G23" s="94"/>
    </row>
    <row r="24" spans="1:16" ht="14.25" x14ac:dyDescent="0.65">
      <c r="A24" s="90" t="s">
        <v>14</v>
      </c>
      <c r="B24" s="91">
        <v>42329</v>
      </c>
      <c r="C24" s="92" t="s">
        <v>30</v>
      </c>
      <c r="D24" s="92">
        <v>12</v>
      </c>
      <c r="E24" s="93">
        <v>238</v>
      </c>
      <c r="F24" s="94">
        <f t="shared" si="0"/>
        <v>2.3765769570565118</v>
      </c>
      <c r="G24" s="94"/>
    </row>
    <row r="25" spans="1:16" ht="14.25" x14ac:dyDescent="0.65">
      <c r="A25" s="90" t="s">
        <v>14</v>
      </c>
      <c r="B25" s="91">
        <v>42330</v>
      </c>
      <c r="C25" s="92" t="s">
        <v>31</v>
      </c>
      <c r="D25" s="92">
        <v>13</v>
      </c>
      <c r="E25" s="93">
        <v>22</v>
      </c>
      <c r="F25" s="94">
        <f t="shared" si="0"/>
        <v>1.3424226808222062</v>
      </c>
      <c r="G25" s="94"/>
    </row>
    <row r="26" spans="1:16" ht="14.25" x14ac:dyDescent="0.65">
      <c r="A26" s="90" t="s">
        <v>14</v>
      </c>
      <c r="B26" s="91">
        <v>42331</v>
      </c>
      <c r="C26" s="92" t="s">
        <v>32</v>
      </c>
      <c r="D26" s="92">
        <v>14</v>
      </c>
      <c r="E26" s="93">
        <v>54</v>
      </c>
      <c r="F26" s="94">
        <f t="shared" si="0"/>
        <v>1.7323937598229686</v>
      </c>
      <c r="G26" s="94"/>
      <c r="O26" s="28"/>
      <c r="P26" s="3"/>
    </row>
    <row r="27" spans="1:16" ht="14.25" x14ac:dyDescent="0.65">
      <c r="A27" s="90" t="s">
        <v>14</v>
      </c>
      <c r="B27" s="91">
        <v>42332</v>
      </c>
      <c r="C27" s="92" t="s">
        <v>33</v>
      </c>
      <c r="D27" s="92">
        <v>15</v>
      </c>
      <c r="E27" s="93">
        <v>378</v>
      </c>
      <c r="F27" s="94">
        <f t="shared" si="0"/>
        <v>2.5774917998372255</v>
      </c>
      <c r="G27" s="94"/>
    </row>
    <row r="28" spans="1:16" ht="14.25" x14ac:dyDescent="0.65">
      <c r="A28" s="90" t="s">
        <v>14</v>
      </c>
      <c r="B28" s="91">
        <v>42333</v>
      </c>
      <c r="C28" s="92" t="s">
        <v>34</v>
      </c>
      <c r="D28" s="92">
        <v>16</v>
      </c>
      <c r="E28" s="93">
        <v>50</v>
      </c>
      <c r="F28" s="94">
        <f t="shared" si="0"/>
        <v>1.6989700043360187</v>
      </c>
      <c r="G28" s="94"/>
    </row>
    <row r="29" spans="1:16" ht="14.25" x14ac:dyDescent="0.65">
      <c r="A29" s="90" t="s">
        <v>14</v>
      </c>
      <c r="B29" s="91">
        <v>42334</v>
      </c>
      <c r="C29" s="92" t="s">
        <v>35</v>
      </c>
      <c r="D29" s="92">
        <v>17</v>
      </c>
      <c r="E29" s="93">
        <v>400</v>
      </c>
      <c r="F29" s="94">
        <f t="shared" si="0"/>
        <v>2.6020599913279625</v>
      </c>
      <c r="G29" s="94"/>
      <c r="I29" s="15"/>
      <c r="J29" s="15"/>
      <c r="K29" s="15"/>
      <c r="L29" s="15"/>
      <c r="M29" s="15"/>
      <c r="N29" s="26"/>
    </row>
    <row r="30" spans="1:16" ht="14.25" x14ac:dyDescent="0.65">
      <c r="A30" s="90" t="s">
        <v>14</v>
      </c>
      <c r="B30" s="91">
        <v>42335</v>
      </c>
      <c r="C30" s="92" t="s">
        <v>36</v>
      </c>
      <c r="D30" s="92">
        <v>18</v>
      </c>
      <c r="E30" s="93">
        <v>200</v>
      </c>
      <c r="F30" s="94">
        <f t="shared" si="0"/>
        <v>2.3010299956639813</v>
      </c>
      <c r="G30" s="94"/>
      <c r="I30" s="15"/>
      <c r="J30" s="25"/>
      <c r="K30" s="25"/>
      <c r="L30" s="25"/>
      <c r="M30" s="25"/>
      <c r="N30" s="26"/>
    </row>
    <row r="31" spans="1:16" ht="14.25" x14ac:dyDescent="0.65">
      <c r="A31" s="90" t="s">
        <v>14</v>
      </c>
      <c r="B31" s="91">
        <v>42336</v>
      </c>
      <c r="C31" s="92" t="s">
        <v>37</v>
      </c>
      <c r="D31" s="92">
        <v>19</v>
      </c>
      <c r="E31" s="93">
        <v>10</v>
      </c>
      <c r="F31" s="94">
        <f t="shared" si="0"/>
        <v>1</v>
      </c>
      <c r="G31" s="94"/>
      <c r="J31" s="34"/>
      <c r="K31" s="34"/>
      <c r="L31" s="34"/>
      <c r="M31" s="34"/>
      <c r="N31" s="26"/>
    </row>
    <row r="32" spans="1:16" ht="14.25" x14ac:dyDescent="0.65">
      <c r="A32" s="90" t="s">
        <v>14</v>
      </c>
      <c r="B32" s="91">
        <v>42337</v>
      </c>
      <c r="C32" s="92" t="s">
        <v>38</v>
      </c>
      <c r="D32" s="92">
        <v>20</v>
      </c>
      <c r="E32" s="93">
        <v>3</v>
      </c>
      <c r="F32" s="94">
        <f t="shared" si="0"/>
        <v>0.47712125471966244</v>
      </c>
      <c r="G32" s="94"/>
      <c r="I32" s="26"/>
      <c r="J32" s="23"/>
      <c r="K32" s="24"/>
      <c r="L32" s="23"/>
      <c r="M32" s="24"/>
      <c r="N32" s="26"/>
    </row>
    <row r="33" spans="1:14" ht="14.25" x14ac:dyDescent="0.65">
      <c r="A33" s="90" t="s">
        <v>15</v>
      </c>
      <c r="B33" s="91">
        <v>42420</v>
      </c>
      <c r="C33" s="92" t="s">
        <v>20</v>
      </c>
      <c r="D33" s="92">
        <v>1</v>
      </c>
      <c r="E33" s="93">
        <v>60000</v>
      </c>
      <c r="F33" s="94">
        <f t="shared" si="0"/>
        <v>4.7781512503836439</v>
      </c>
      <c r="G33" s="94"/>
      <c r="I33" s="27"/>
      <c r="J33" s="23"/>
      <c r="K33" s="24"/>
      <c r="L33" s="23"/>
      <c r="M33" s="24"/>
      <c r="N33" s="26"/>
    </row>
    <row r="34" spans="1:14" ht="14.25" x14ac:dyDescent="0.65">
      <c r="A34" s="90" t="s">
        <v>15</v>
      </c>
      <c r="B34" s="91">
        <v>42421</v>
      </c>
      <c r="C34" s="92" t="s">
        <v>25</v>
      </c>
      <c r="D34" s="92">
        <v>2</v>
      </c>
      <c r="E34" s="93">
        <v>90000000</v>
      </c>
      <c r="F34" s="94">
        <f t="shared" si="0"/>
        <v>7.9542425094393252</v>
      </c>
      <c r="G34" s="94"/>
      <c r="I34" s="26"/>
      <c r="J34" s="23"/>
      <c r="K34" s="24"/>
      <c r="L34" s="23"/>
      <c r="M34" s="24"/>
      <c r="N34" s="26"/>
    </row>
    <row r="35" spans="1:14" ht="14.25" x14ac:dyDescent="0.65">
      <c r="A35" s="90" t="s">
        <v>15</v>
      </c>
      <c r="B35" s="91">
        <v>42422</v>
      </c>
      <c r="C35" s="92" t="s">
        <v>30</v>
      </c>
      <c r="D35" s="92">
        <v>3</v>
      </c>
      <c r="E35" s="93">
        <v>20000</v>
      </c>
      <c r="F35" s="94">
        <f t="shared" si="0"/>
        <v>4.3010299956639813</v>
      </c>
      <c r="G35" s="94"/>
      <c r="I35" s="26"/>
      <c r="J35" s="26"/>
      <c r="K35" s="26"/>
      <c r="L35" s="26"/>
      <c r="M35" s="26"/>
      <c r="N35" s="26"/>
    </row>
    <row r="36" spans="1:14" ht="14.25" x14ac:dyDescent="0.65">
      <c r="A36" s="90" t="s">
        <v>15</v>
      </c>
      <c r="B36" s="91">
        <v>42423</v>
      </c>
      <c r="C36" s="90" t="s">
        <v>39</v>
      </c>
      <c r="D36" s="92">
        <v>4</v>
      </c>
      <c r="E36" s="93">
        <v>10000</v>
      </c>
      <c r="F36" s="94">
        <f t="shared" si="0"/>
        <v>4</v>
      </c>
      <c r="G36" s="94"/>
      <c r="H36" s="5"/>
    </row>
    <row r="37" spans="1:14" ht="14.25" x14ac:dyDescent="0.65">
      <c r="A37" s="90" t="s">
        <v>15</v>
      </c>
      <c r="B37" s="91">
        <v>42424</v>
      </c>
      <c r="C37" s="90" t="s">
        <v>35</v>
      </c>
      <c r="D37" s="92">
        <v>5</v>
      </c>
      <c r="E37" s="93">
        <v>300</v>
      </c>
      <c r="F37" s="94">
        <f t="shared" si="0"/>
        <v>2.4771212547196626</v>
      </c>
      <c r="G37" s="94"/>
    </row>
    <row r="38" spans="1:14" ht="14.25" x14ac:dyDescent="0.65">
      <c r="A38" s="90"/>
      <c r="B38" s="91"/>
      <c r="C38" s="92"/>
      <c r="D38" s="92"/>
      <c r="E38" s="93"/>
      <c r="F38" s="94" t="str">
        <f t="shared" si="0"/>
        <v/>
      </c>
      <c r="G38" s="94"/>
    </row>
    <row r="39" spans="1:14" ht="14.25" x14ac:dyDescent="0.65">
      <c r="A39" s="90"/>
      <c r="B39" s="91"/>
      <c r="C39" s="92"/>
      <c r="D39" s="92"/>
      <c r="E39" s="93"/>
      <c r="F39" s="94" t="str">
        <f t="shared" si="0"/>
        <v/>
      </c>
      <c r="G39" s="94"/>
    </row>
    <row r="40" spans="1:14" ht="14.25" x14ac:dyDescent="0.65">
      <c r="A40" s="90"/>
      <c r="B40" s="91"/>
      <c r="C40" s="92"/>
      <c r="D40" s="92"/>
      <c r="E40" s="93"/>
      <c r="F40" s="94" t="str">
        <f t="shared" si="0"/>
        <v/>
      </c>
      <c r="G40" s="94"/>
    </row>
    <row r="41" spans="1:14" ht="14.25" x14ac:dyDescent="0.65">
      <c r="A41" s="90"/>
      <c r="B41" s="91"/>
      <c r="C41" s="92"/>
      <c r="D41" s="92"/>
      <c r="E41" s="93"/>
      <c r="F41" s="94" t="str">
        <f t="shared" si="0"/>
        <v/>
      </c>
      <c r="G41" s="94"/>
      <c r="H41" s="5"/>
    </row>
    <row r="42" spans="1:14" ht="14.25" x14ac:dyDescent="0.65">
      <c r="A42" s="90"/>
      <c r="B42" s="91"/>
      <c r="C42" s="92"/>
      <c r="D42" s="92"/>
      <c r="E42" s="93"/>
      <c r="F42" s="94" t="str">
        <f t="shared" si="0"/>
        <v/>
      </c>
      <c r="G42" s="94"/>
      <c r="H42" s="5"/>
      <c r="I42" s="5"/>
      <c r="J42" s="5"/>
      <c r="K42" s="5"/>
    </row>
    <row r="43" spans="1:14" ht="14.25" x14ac:dyDescent="0.65">
      <c r="A43" s="90"/>
      <c r="B43" s="91"/>
      <c r="C43" s="92"/>
      <c r="D43" s="92"/>
      <c r="E43" s="93"/>
      <c r="F43" s="94" t="str">
        <f t="shared" si="0"/>
        <v/>
      </c>
      <c r="G43" s="94"/>
      <c r="H43" s="15"/>
      <c r="I43" s="15"/>
      <c r="J43" s="15"/>
      <c r="K43" s="20"/>
    </row>
    <row r="44" spans="1:14" ht="14.25" x14ac:dyDescent="0.65">
      <c r="A44" s="90"/>
      <c r="B44" s="91"/>
      <c r="C44" s="92"/>
      <c r="D44" s="92"/>
      <c r="E44" s="93"/>
      <c r="F44" s="94" t="str">
        <f t="shared" si="0"/>
        <v/>
      </c>
      <c r="G44" s="94"/>
      <c r="H44" s="8"/>
      <c r="I44" s="7"/>
      <c r="J44" s="7"/>
      <c r="K44" s="16"/>
    </row>
    <row r="45" spans="1:14" ht="14.25" x14ac:dyDescent="0.65">
      <c r="A45" s="90"/>
      <c r="B45" s="91"/>
      <c r="C45" s="92"/>
      <c r="D45" s="92"/>
      <c r="E45" s="93"/>
      <c r="F45" s="94" t="str">
        <f t="shared" si="0"/>
        <v/>
      </c>
      <c r="G45" s="94"/>
      <c r="H45" s="17"/>
      <c r="I45" s="7"/>
      <c r="J45" s="7"/>
      <c r="K45" s="19"/>
    </row>
    <row r="46" spans="1:14" ht="14.25" x14ac:dyDescent="0.65">
      <c r="A46" s="90"/>
      <c r="B46" s="91"/>
      <c r="C46" s="92"/>
      <c r="D46" s="92"/>
      <c r="E46" s="93"/>
      <c r="F46" s="94" t="str">
        <f t="shared" si="0"/>
        <v/>
      </c>
      <c r="G46" s="94"/>
    </row>
    <row r="47" spans="1:14" x14ac:dyDescent="0.25">
      <c r="A47" s="90"/>
      <c r="B47" s="91"/>
      <c r="C47" s="92"/>
      <c r="D47" s="92"/>
      <c r="E47" s="93"/>
      <c r="F47" s="94" t="str">
        <f t="shared" si="0"/>
        <v/>
      </c>
      <c r="G47" s="94"/>
    </row>
    <row r="48" spans="1:14" x14ac:dyDescent="0.25">
      <c r="A48" s="90"/>
      <c r="B48" s="91"/>
      <c r="C48" s="92"/>
      <c r="D48" s="92"/>
      <c r="E48" s="93"/>
      <c r="F48" s="94" t="str">
        <f t="shared" si="0"/>
        <v/>
      </c>
      <c r="G48" s="94"/>
    </row>
    <row r="49" spans="1:7" x14ac:dyDescent="0.25">
      <c r="A49" s="90"/>
      <c r="B49" s="91"/>
      <c r="C49" s="92"/>
      <c r="D49" s="92"/>
      <c r="E49" s="93"/>
      <c r="F49" s="94" t="str">
        <f t="shared" si="0"/>
        <v/>
      </c>
      <c r="G49" s="94"/>
    </row>
    <row r="50" spans="1:7" x14ac:dyDescent="0.25">
      <c r="A50" s="90"/>
      <c r="B50" s="91"/>
      <c r="C50" s="92"/>
      <c r="D50" s="92"/>
      <c r="E50" s="93"/>
      <c r="F50" s="94" t="str">
        <f t="shared" si="0"/>
        <v/>
      </c>
      <c r="G50" s="94"/>
    </row>
    <row r="51" spans="1:7" x14ac:dyDescent="0.25">
      <c r="A51" s="90"/>
      <c r="B51" s="91"/>
      <c r="C51" s="92"/>
      <c r="D51" s="92"/>
      <c r="E51" s="93"/>
      <c r="F51" s="94" t="str">
        <f t="shared" si="0"/>
        <v/>
      </c>
      <c r="G51" s="94"/>
    </row>
    <row r="52" spans="1:7" x14ac:dyDescent="0.25">
      <c r="A52" s="90"/>
      <c r="B52" s="91"/>
      <c r="C52" s="92"/>
      <c r="D52" s="92"/>
      <c r="E52" s="93"/>
      <c r="F52" s="94" t="str">
        <f t="shared" si="0"/>
        <v/>
      </c>
      <c r="G52" s="94"/>
    </row>
    <row r="53" spans="1:7" x14ac:dyDescent="0.25">
      <c r="A53" s="90"/>
      <c r="B53" s="91"/>
      <c r="C53" s="92"/>
      <c r="D53" s="92"/>
      <c r="E53" s="93"/>
      <c r="F53" s="94" t="str">
        <f t="shared" si="0"/>
        <v/>
      </c>
      <c r="G53" s="94"/>
    </row>
    <row r="54" spans="1:7" x14ac:dyDescent="0.25">
      <c r="A54" s="90"/>
      <c r="B54" s="91"/>
      <c r="C54" s="92"/>
      <c r="D54" s="92"/>
      <c r="E54" s="93"/>
      <c r="F54" s="94" t="str">
        <f t="shared" si="0"/>
        <v/>
      </c>
      <c r="G54" s="94"/>
    </row>
    <row r="55" spans="1:7" x14ac:dyDescent="0.25">
      <c r="A55" s="90"/>
      <c r="B55" s="91"/>
      <c r="C55" s="92"/>
      <c r="D55" s="92"/>
      <c r="E55" s="93"/>
      <c r="F55" s="94" t="str">
        <f t="shared" si="0"/>
        <v/>
      </c>
      <c r="G55" s="94"/>
    </row>
    <row r="56" spans="1:7" x14ac:dyDescent="0.25">
      <c r="A56" s="90"/>
      <c r="B56" s="91"/>
      <c r="C56" s="92"/>
      <c r="D56" s="92"/>
      <c r="E56" s="93"/>
      <c r="F56" s="94" t="str">
        <f t="shared" si="0"/>
        <v/>
      </c>
      <c r="G56" s="94"/>
    </row>
    <row r="57" spans="1:7" x14ac:dyDescent="0.25">
      <c r="A57" s="90"/>
      <c r="B57" s="91"/>
      <c r="C57" s="92"/>
      <c r="D57" s="92"/>
      <c r="E57" s="93"/>
      <c r="F57" s="94" t="str">
        <f t="shared" si="0"/>
        <v/>
      </c>
      <c r="G57" s="94"/>
    </row>
    <row r="58" spans="1:7" x14ac:dyDescent="0.25">
      <c r="A58" s="90"/>
      <c r="B58" s="91"/>
      <c r="C58" s="92"/>
      <c r="D58" s="92"/>
      <c r="E58" s="93"/>
      <c r="F58" s="94" t="str">
        <f t="shared" si="0"/>
        <v/>
      </c>
      <c r="G58" s="94"/>
    </row>
    <row r="59" spans="1:7" x14ac:dyDescent="0.25">
      <c r="A59" s="90"/>
      <c r="B59" s="91"/>
      <c r="C59" s="92"/>
      <c r="D59" s="92"/>
      <c r="E59" s="93"/>
      <c r="F59" s="94" t="str">
        <f t="shared" si="0"/>
        <v/>
      </c>
      <c r="G59" s="94"/>
    </row>
    <row r="60" spans="1:7" x14ac:dyDescent="0.25">
      <c r="A60" s="90"/>
      <c r="B60" s="91"/>
      <c r="C60" s="92"/>
      <c r="D60" s="92"/>
      <c r="E60" s="93"/>
      <c r="F60" s="94" t="str">
        <f t="shared" si="0"/>
        <v/>
      </c>
      <c r="G60" s="94"/>
    </row>
    <row r="61" spans="1:7" x14ac:dyDescent="0.25">
      <c r="A61" s="90"/>
      <c r="B61" s="91"/>
      <c r="C61" s="92"/>
      <c r="D61" s="92"/>
      <c r="E61" s="93"/>
      <c r="F61" s="94" t="str">
        <f t="shared" si="0"/>
        <v/>
      </c>
      <c r="G61" s="94"/>
    </row>
    <row r="62" spans="1:7" x14ac:dyDescent="0.25">
      <c r="A62" s="90"/>
      <c r="B62" s="91"/>
      <c r="C62" s="92"/>
      <c r="D62" s="92"/>
      <c r="E62" s="93"/>
      <c r="F62" s="94" t="str">
        <f t="shared" si="0"/>
        <v/>
      </c>
      <c r="G62" s="94"/>
    </row>
    <row r="63" spans="1:7" x14ac:dyDescent="0.25">
      <c r="A63" s="90"/>
      <c r="B63" s="91"/>
      <c r="C63" s="92"/>
      <c r="D63" s="92"/>
      <c r="E63" s="93"/>
      <c r="F63" s="94" t="str">
        <f t="shared" si="0"/>
        <v/>
      </c>
      <c r="G63" s="94"/>
    </row>
    <row r="64" spans="1:7" x14ac:dyDescent="0.25">
      <c r="A64" s="90"/>
      <c r="B64" s="91"/>
      <c r="C64" s="92"/>
      <c r="D64" s="92"/>
      <c r="E64" s="93"/>
      <c r="F64" s="94" t="str">
        <f t="shared" si="0"/>
        <v/>
      </c>
      <c r="G64" s="94"/>
    </row>
    <row r="65" spans="1:7" x14ac:dyDescent="0.25">
      <c r="A65" s="90"/>
      <c r="B65" s="91"/>
      <c r="C65" s="92"/>
      <c r="D65" s="92"/>
      <c r="E65" s="93"/>
      <c r="F65" s="94" t="str">
        <f t="shared" si="0"/>
        <v/>
      </c>
      <c r="G65" s="94"/>
    </row>
    <row r="66" spans="1:7" x14ac:dyDescent="0.25">
      <c r="A66" s="90"/>
      <c r="B66" s="91"/>
      <c r="C66" s="92"/>
      <c r="D66" s="92"/>
      <c r="E66" s="93"/>
      <c r="F66" s="94" t="str">
        <f t="shared" si="0"/>
        <v/>
      </c>
      <c r="G66" s="94"/>
    </row>
    <row r="67" spans="1:7" x14ac:dyDescent="0.25">
      <c r="A67" s="90"/>
      <c r="B67" s="91"/>
      <c r="C67" s="92"/>
      <c r="D67" s="92"/>
      <c r="E67" s="93"/>
      <c r="F67" s="94" t="str">
        <f t="shared" si="0"/>
        <v/>
      </c>
      <c r="G67" s="94"/>
    </row>
    <row r="68" spans="1:7" x14ac:dyDescent="0.25">
      <c r="A68" s="90"/>
      <c r="B68" s="91"/>
      <c r="C68" s="92"/>
      <c r="D68" s="92"/>
      <c r="E68" s="93"/>
      <c r="F68" s="94" t="str">
        <f t="shared" si="0"/>
        <v/>
      </c>
      <c r="G68" s="94"/>
    </row>
    <row r="69" spans="1:7" x14ac:dyDescent="0.25">
      <c r="A69" s="90"/>
      <c r="B69" s="91"/>
      <c r="C69" s="92"/>
      <c r="D69" s="92"/>
      <c r="E69" s="93"/>
      <c r="F69" s="94" t="str">
        <f t="shared" si="0"/>
        <v/>
      </c>
      <c r="G69" s="94"/>
    </row>
    <row r="70" spans="1:7" x14ac:dyDescent="0.25">
      <c r="A70" s="90"/>
      <c r="B70" s="91"/>
      <c r="C70" s="92"/>
      <c r="D70" s="92"/>
      <c r="E70" s="93"/>
      <c r="F70" s="94" t="str">
        <f t="shared" si="0"/>
        <v/>
      </c>
      <c r="G70" s="94"/>
    </row>
    <row r="71" spans="1:7" x14ac:dyDescent="0.25">
      <c r="A71" s="90"/>
      <c r="B71" s="91"/>
      <c r="C71" s="92"/>
      <c r="D71" s="92"/>
      <c r="E71" s="93"/>
      <c r="F71" s="94" t="str">
        <f t="shared" si="0"/>
        <v/>
      </c>
      <c r="G71" s="94"/>
    </row>
    <row r="72" spans="1:7" x14ac:dyDescent="0.25">
      <c r="A72" s="90"/>
      <c r="B72" s="91"/>
      <c r="C72" s="92"/>
      <c r="D72" s="92"/>
      <c r="E72" s="93"/>
      <c r="F72" s="94" t="str">
        <f t="shared" si="0"/>
        <v/>
      </c>
      <c r="G72" s="94"/>
    </row>
    <row r="73" spans="1:7" x14ac:dyDescent="0.25">
      <c r="A73" s="90"/>
      <c r="B73" s="91"/>
      <c r="C73" s="92"/>
      <c r="D73" s="92"/>
      <c r="E73" s="93"/>
      <c r="F73" s="94" t="str">
        <f t="shared" si="0"/>
        <v/>
      </c>
      <c r="G73" s="94"/>
    </row>
    <row r="74" spans="1:7" x14ac:dyDescent="0.25">
      <c r="A74" s="90"/>
      <c r="B74" s="91"/>
      <c r="C74" s="92"/>
      <c r="D74" s="92"/>
      <c r="E74" s="93"/>
      <c r="F74" s="94" t="str">
        <f t="shared" si="0"/>
        <v/>
      </c>
      <c r="G74" s="94"/>
    </row>
    <row r="75" spans="1:7" x14ac:dyDescent="0.25">
      <c r="A75" s="90"/>
      <c r="B75" s="91"/>
      <c r="C75" s="92"/>
      <c r="D75" s="92"/>
      <c r="E75" s="93"/>
      <c r="F75" s="94" t="str">
        <f t="shared" si="0"/>
        <v/>
      </c>
      <c r="G75" s="94"/>
    </row>
    <row r="76" spans="1:7" x14ac:dyDescent="0.25">
      <c r="A76" s="90"/>
      <c r="B76" s="91"/>
      <c r="C76" s="92"/>
      <c r="D76" s="92"/>
      <c r="E76" s="93"/>
      <c r="F76" s="94" t="str">
        <f t="shared" si="0"/>
        <v/>
      </c>
      <c r="G76" s="94"/>
    </row>
    <row r="77" spans="1:7" x14ac:dyDescent="0.25">
      <c r="A77" s="90"/>
      <c r="B77" s="91"/>
      <c r="C77" s="92"/>
      <c r="D77" s="92"/>
      <c r="E77" s="93"/>
      <c r="F77" s="94" t="str">
        <f t="shared" ref="F77:F140" si="1">IFERROR(LOG(E77),"")</f>
        <v/>
      </c>
      <c r="G77" s="94"/>
    </row>
    <row r="78" spans="1:7" x14ac:dyDescent="0.25">
      <c r="A78" s="90"/>
      <c r="B78" s="91"/>
      <c r="C78" s="92"/>
      <c r="D78" s="92"/>
      <c r="E78" s="93"/>
      <c r="F78" s="94" t="str">
        <f t="shared" si="1"/>
        <v/>
      </c>
      <c r="G78" s="94"/>
    </row>
    <row r="79" spans="1:7" x14ac:dyDescent="0.25">
      <c r="A79" s="90"/>
      <c r="B79" s="91"/>
      <c r="C79" s="92"/>
      <c r="D79" s="92"/>
      <c r="E79" s="93"/>
      <c r="F79" s="94" t="str">
        <f t="shared" si="1"/>
        <v/>
      </c>
      <c r="G79" s="94"/>
    </row>
    <row r="80" spans="1:7" x14ac:dyDescent="0.25">
      <c r="A80" s="90"/>
      <c r="B80" s="91"/>
      <c r="C80" s="92"/>
      <c r="D80" s="92"/>
      <c r="E80" s="93"/>
      <c r="F80" s="94" t="str">
        <f t="shared" si="1"/>
        <v/>
      </c>
      <c r="G80" s="94"/>
    </row>
    <row r="81" spans="1:7" x14ac:dyDescent="0.25">
      <c r="A81" s="90"/>
      <c r="B81" s="91"/>
      <c r="C81" s="92"/>
      <c r="D81" s="92"/>
      <c r="E81" s="93"/>
      <c r="F81" s="94" t="str">
        <f t="shared" si="1"/>
        <v/>
      </c>
      <c r="G81" s="94"/>
    </row>
    <row r="82" spans="1:7" x14ac:dyDescent="0.25">
      <c r="A82" s="90"/>
      <c r="B82" s="91"/>
      <c r="C82" s="92"/>
      <c r="D82" s="92"/>
      <c r="E82" s="93"/>
      <c r="F82" s="94" t="str">
        <f t="shared" si="1"/>
        <v/>
      </c>
      <c r="G82" s="94"/>
    </row>
    <row r="83" spans="1:7" x14ac:dyDescent="0.25">
      <c r="A83" s="90"/>
      <c r="B83" s="91"/>
      <c r="C83" s="92"/>
      <c r="D83" s="92"/>
      <c r="E83" s="93"/>
      <c r="F83" s="94" t="str">
        <f t="shared" si="1"/>
        <v/>
      </c>
      <c r="G83" s="94"/>
    </row>
    <row r="84" spans="1:7" x14ac:dyDescent="0.25">
      <c r="A84" s="90"/>
      <c r="B84" s="91"/>
      <c r="C84" s="92"/>
      <c r="D84" s="92"/>
      <c r="E84" s="93"/>
      <c r="F84" s="94" t="str">
        <f t="shared" si="1"/>
        <v/>
      </c>
      <c r="G84" s="94"/>
    </row>
    <row r="85" spans="1:7" x14ac:dyDescent="0.25">
      <c r="A85" s="90"/>
      <c r="B85" s="91"/>
      <c r="C85" s="92"/>
      <c r="D85" s="92"/>
      <c r="E85" s="93"/>
      <c r="F85" s="94" t="str">
        <f t="shared" si="1"/>
        <v/>
      </c>
      <c r="G85" s="94"/>
    </row>
    <row r="86" spans="1:7" x14ac:dyDescent="0.25">
      <c r="A86" s="90"/>
      <c r="B86" s="91"/>
      <c r="C86" s="92"/>
      <c r="D86" s="92"/>
      <c r="E86" s="93"/>
      <c r="F86" s="94" t="str">
        <f t="shared" si="1"/>
        <v/>
      </c>
      <c r="G86" s="94"/>
    </row>
    <row r="87" spans="1:7" x14ac:dyDescent="0.25">
      <c r="A87" s="90"/>
      <c r="B87" s="91"/>
      <c r="C87" s="92"/>
      <c r="D87" s="92"/>
      <c r="E87" s="93"/>
      <c r="F87" s="94" t="str">
        <f t="shared" si="1"/>
        <v/>
      </c>
      <c r="G87" s="94"/>
    </row>
    <row r="88" spans="1:7" x14ac:dyDescent="0.25">
      <c r="A88" s="90"/>
      <c r="B88" s="91"/>
      <c r="C88" s="92"/>
      <c r="D88" s="92"/>
      <c r="E88" s="93"/>
      <c r="F88" s="94" t="str">
        <f t="shared" si="1"/>
        <v/>
      </c>
      <c r="G88" s="94"/>
    </row>
    <row r="89" spans="1:7" x14ac:dyDescent="0.25">
      <c r="A89" s="90"/>
      <c r="B89" s="91"/>
      <c r="C89" s="92"/>
      <c r="D89" s="92"/>
      <c r="E89" s="93"/>
      <c r="F89" s="94" t="str">
        <f t="shared" si="1"/>
        <v/>
      </c>
      <c r="G89" s="94"/>
    </row>
    <row r="90" spans="1:7" x14ac:dyDescent="0.25">
      <c r="A90" s="90"/>
      <c r="B90" s="91"/>
      <c r="C90" s="92"/>
      <c r="D90" s="92"/>
      <c r="E90" s="93"/>
      <c r="F90" s="94" t="str">
        <f t="shared" si="1"/>
        <v/>
      </c>
      <c r="G90" s="94"/>
    </row>
    <row r="91" spans="1:7" x14ac:dyDescent="0.25">
      <c r="A91" s="90"/>
      <c r="B91" s="91"/>
      <c r="C91" s="92"/>
      <c r="D91" s="92"/>
      <c r="E91" s="93"/>
      <c r="F91" s="94" t="str">
        <f t="shared" si="1"/>
        <v/>
      </c>
      <c r="G91" s="94"/>
    </row>
    <row r="92" spans="1:7" x14ac:dyDescent="0.25">
      <c r="A92" s="90"/>
      <c r="B92" s="91"/>
      <c r="C92" s="92"/>
      <c r="D92" s="92"/>
      <c r="E92" s="93"/>
      <c r="F92" s="94" t="str">
        <f t="shared" si="1"/>
        <v/>
      </c>
      <c r="G92" s="94"/>
    </row>
    <row r="93" spans="1:7" x14ac:dyDescent="0.25">
      <c r="A93" s="90"/>
      <c r="B93" s="91"/>
      <c r="C93" s="92"/>
      <c r="D93" s="92"/>
      <c r="E93" s="93"/>
      <c r="F93" s="94" t="str">
        <f t="shared" si="1"/>
        <v/>
      </c>
      <c r="G93" s="94"/>
    </row>
    <row r="94" spans="1:7" x14ac:dyDescent="0.25">
      <c r="A94" s="90"/>
      <c r="B94" s="91"/>
      <c r="C94" s="92"/>
      <c r="D94" s="92"/>
      <c r="E94" s="93"/>
      <c r="F94" s="94" t="str">
        <f t="shared" si="1"/>
        <v/>
      </c>
      <c r="G94" s="94"/>
    </row>
    <row r="95" spans="1:7" x14ac:dyDescent="0.25">
      <c r="A95" s="90"/>
      <c r="B95" s="91"/>
      <c r="C95" s="92"/>
      <c r="D95" s="92"/>
      <c r="E95" s="93"/>
      <c r="F95" s="94" t="str">
        <f t="shared" si="1"/>
        <v/>
      </c>
      <c r="G95" s="94"/>
    </row>
    <row r="96" spans="1:7" x14ac:dyDescent="0.25">
      <c r="A96" s="90"/>
      <c r="B96" s="91"/>
      <c r="C96" s="92"/>
      <c r="D96" s="92"/>
      <c r="E96" s="93"/>
      <c r="F96" s="94" t="str">
        <f t="shared" si="1"/>
        <v/>
      </c>
      <c r="G96" s="94"/>
    </row>
    <row r="97" spans="1:7" x14ac:dyDescent="0.25">
      <c r="A97" s="90"/>
      <c r="B97" s="91"/>
      <c r="C97" s="92"/>
      <c r="D97" s="92"/>
      <c r="E97" s="93"/>
      <c r="F97" s="94" t="str">
        <f t="shared" si="1"/>
        <v/>
      </c>
      <c r="G97" s="94"/>
    </row>
    <row r="98" spans="1:7" x14ac:dyDescent="0.25">
      <c r="A98" s="90"/>
      <c r="B98" s="91"/>
      <c r="C98" s="92"/>
      <c r="D98" s="92"/>
      <c r="E98" s="93"/>
      <c r="F98" s="94" t="str">
        <f t="shared" si="1"/>
        <v/>
      </c>
      <c r="G98" s="94"/>
    </row>
    <row r="99" spans="1:7" x14ac:dyDescent="0.25">
      <c r="A99" s="90"/>
      <c r="B99" s="91"/>
      <c r="C99" s="92"/>
      <c r="D99" s="92"/>
      <c r="E99" s="93"/>
      <c r="F99" s="94" t="str">
        <f t="shared" si="1"/>
        <v/>
      </c>
      <c r="G99" s="94"/>
    </row>
    <row r="100" spans="1:7" x14ac:dyDescent="0.25">
      <c r="A100" s="90"/>
      <c r="B100" s="91"/>
      <c r="C100" s="92"/>
      <c r="D100" s="92"/>
      <c r="E100" s="93"/>
      <c r="F100" s="94" t="str">
        <f t="shared" si="1"/>
        <v/>
      </c>
      <c r="G100" s="94"/>
    </row>
    <row r="101" spans="1:7" x14ac:dyDescent="0.25">
      <c r="A101" s="90"/>
      <c r="B101" s="91"/>
      <c r="C101" s="92"/>
      <c r="D101" s="92"/>
      <c r="E101" s="93"/>
      <c r="F101" s="94" t="str">
        <f t="shared" si="1"/>
        <v/>
      </c>
      <c r="G101" s="94"/>
    </row>
    <row r="102" spans="1:7" x14ac:dyDescent="0.25">
      <c r="A102" s="90"/>
      <c r="B102" s="91"/>
      <c r="C102" s="92"/>
      <c r="D102" s="92"/>
      <c r="E102" s="93"/>
      <c r="F102" s="94" t="str">
        <f t="shared" si="1"/>
        <v/>
      </c>
      <c r="G102" s="94"/>
    </row>
    <row r="103" spans="1:7" x14ac:dyDescent="0.25">
      <c r="A103" s="90"/>
      <c r="B103" s="91"/>
      <c r="C103" s="92"/>
      <c r="D103" s="92"/>
      <c r="E103" s="93"/>
      <c r="F103" s="94" t="str">
        <f t="shared" si="1"/>
        <v/>
      </c>
      <c r="G103" s="94"/>
    </row>
    <row r="104" spans="1:7" x14ac:dyDescent="0.25">
      <c r="A104" s="90"/>
      <c r="B104" s="91"/>
      <c r="C104" s="92"/>
      <c r="D104" s="92"/>
      <c r="E104" s="93"/>
      <c r="F104" s="94" t="str">
        <f t="shared" si="1"/>
        <v/>
      </c>
      <c r="G104" s="94"/>
    </row>
    <row r="105" spans="1:7" x14ac:dyDescent="0.25">
      <c r="A105" s="90"/>
      <c r="B105" s="91"/>
      <c r="C105" s="92"/>
      <c r="D105" s="92"/>
      <c r="E105" s="93"/>
      <c r="F105" s="94" t="str">
        <f t="shared" si="1"/>
        <v/>
      </c>
      <c r="G105" s="94"/>
    </row>
    <row r="106" spans="1:7" x14ac:dyDescent="0.25">
      <c r="A106" s="90"/>
      <c r="B106" s="91"/>
      <c r="C106" s="92"/>
      <c r="D106" s="92"/>
      <c r="E106" s="93"/>
      <c r="F106" s="94" t="str">
        <f t="shared" si="1"/>
        <v/>
      </c>
      <c r="G106" s="94"/>
    </row>
    <row r="107" spans="1:7" x14ac:dyDescent="0.25">
      <c r="A107" s="90"/>
      <c r="B107" s="91"/>
      <c r="C107" s="92"/>
      <c r="D107" s="92"/>
      <c r="E107" s="93"/>
      <c r="F107" s="94" t="str">
        <f t="shared" si="1"/>
        <v/>
      </c>
      <c r="G107" s="94"/>
    </row>
    <row r="108" spans="1:7" x14ac:dyDescent="0.25">
      <c r="A108" s="90"/>
      <c r="B108" s="91"/>
      <c r="C108" s="92"/>
      <c r="D108" s="92"/>
      <c r="E108" s="93"/>
      <c r="F108" s="94" t="str">
        <f t="shared" si="1"/>
        <v/>
      </c>
      <c r="G108" s="94"/>
    </row>
    <row r="109" spans="1:7" x14ac:dyDescent="0.25">
      <c r="A109" s="90"/>
      <c r="B109" s="91"/>
      <c r="C109" s="92"/>
      <c r="D109" s="92"/>
      <c r="E109" s="93"/>
      <c r="F109" s="94" t="str">
        <f t="shared" si="1"/>
        <v/>
      </c>
      <c r="G109" s="94"/>
    </row>
    <row r="110" spans="1:7" x14ac:dyDescent="0.25">
      <c r="A110" s="90"/>
      <c r="B110" s="91"/>
      <c r="C110" s="92"/>
      <c r="D110" s="92"/>
      <c r="E110" s="93"/>
      <c r="F110" s="94" t="str">
        <f t="shared" si="1"/>
        <v/>
      </c>
      <c r="G110" s="94"/>
    </row>
    <row r="111" spans="1:7" x14ac:dyDescent="0.25">
      <c r="A111" s="90"/>
      <c r="B111" s="91"/>
      <c r="C111" s="92"/>
      <c r="D111" s="92"/>
      <c r="E111" s="93"/>
      <c r="F111" s="94" t="str">
        <f t="shared" si="1"/>
        <v/>
      </c>
      <c r="G111" s="94"/>
    </row>
    <row r="112" spans="1:7" x14ac:dyDescent="0.25">
      <c r="A112" s="90"/>
      <c r="B112" s="91"/>
      <c r="C112" s="92"/>
      <c r="D112" s="92"/>
      <c r="E112" s="93"/>
      <c r="F112" s="94" t="str">
        <f t="shared" si="1"/>
        <v/>
      </c>
      <c r="G112" s="94"/>
    </row>
    <row r="113" spans="1:7" x14ac:dyDescent="0.25">
      <c r="A113" s="90"/>
      <c r="B113" s="91"/>
      <c r="C113" s="92"/>
      <c r="D113" s="92"/>
      <c r="E113" s="93"/>
      <c r="F113" s="94" t="str">
        <f t="shared" si="1"/>
        <v/>
      </c>
      <c r="G113" s="94"/>
    </row>
    <row r="114" spans="1:7" x14ac:dyDescent="0.25">
      <c r="A114" s="90"/>
      <c r="B114" s="91"/>
      <c r="C114" s="92"/>
      <c r="D114" s="92"/>
      <c r="E114" s="93"/>
      <c r="F114" s="94" t="str">
        <f t="shared" si="1"/>
        <v/>
      </c>
      <c r="G114" s="94"/>
    </row>
    <row r="115" spans="1:7" x14ac:dyDescent="0.25">
      <c r="A115" s="90"/>
      <c r="B115" s="91"/>
      <c r="C115" s="92"/>
      <c r="D115" s="92"/>
      <c r="E115" s="93"/>
      <c r="F115" s="94" t="str">
        <f t="shared" si="1"/>
        <v/>
      </c>
      <c r="G115" s="94"/>
    </row>
    <row r="116" spans="1:7" x14ac:dyDescent="0.25">
      <c r="A116" s="90"/>
      <c r="B116" s="91"/>
      <c r="C116" s="92"/>
      <c r="D116" s="92"/>
      <c r="E116" s="93"/>
      <c r="F116" s="94" t="str">
        <f t="shared" si="1"/>
        <v/>
      </c>
      <c r="G116" s="94"/>
    </row>
    <row r="117" spans="1:7" x14ac:dyDescent="0.25">
      <c r="A117" s="90"/>
      <c r="B117" s="91"/>
      <c r="C117" s="92"/>
      <c r="D117" s="92"/>
      <c r="E117" s="93"/>
      <c r="F117" s="94" t="str">
        <f t="shared" si="1"/>
        <v/>
      </c>
      <c r="G117" s="94"/>
    </row>
    <row r="118" spans="1:7" x14ac:dyDescent="0.25">
      <c r="A118" s="90"/>
      <c r="B118" s="91"/>
      <c r="C118" s="92"/>
      <c r="D118" s="92"/>
      <c r="E118" s="93"/>
      <c r="F118" s="94" t="str">
        <f t="shared" si="1"/>
        <v/>
      </c>
      <c r="G118" s="94"/>
    </row>
    <row r="119" spans="1:7" x14ac:dyDescent="0.25">
      <c r="A119" s="90"/>
      <c r="B119" s="91"/>
      <c r="C119" s="92"/>
      <c r="D119" s="92"/>
      <c r="E119" s="93"/>
      <c r="F119" s="94" t="str">
        <f t="shared" si="1"/>
        <v/>
      </c>
      <c r="G119" s="94"/>
    </row>
    <row r="120" spans="1:7" x14ac:dyDescent="0.25">
      <c r="A120" s="90"/>
      <c r="B120" s="91"/>
      <c r="C120" s="92"/>
      <c r="D120" s="92"/>
      <c r="E120" s="93"/>
      <c r="F120" s="94" t="str">
        <f t="shared" si="1"/>
        <v/>
      </c>
      <c r="G120" s="94"/>
    </row>
    <row r="121" spans="1:7" x14ac:dyDescent="0.25">
      <c r="A121" s="90"/>
      <c r="B121" s="91"/>
      <c r="C121" s="92"/>
      <c r="D121" s="92"/>
      <c r="E121" s="93"/>
      <c r="F121" s="94" t="str">
        <f t="shared" si="1"/>
        <v/>
      </c>
      <c r="G121" s="94"/>
    </row>
    <row r="122" spans="1:7" x14ac:dyDescent="0.25">
      <c r="A122" s="90"/>
      <c r="B122" s="91"/>
      <c r="C122" s="92"/>
      <c r="D122" s="92"/>
      <c r="E122" s="93"/>
      <c r="F122" s="94" t="str">
        <f t="shared" si="1"/>
        <v/>
      </c>
      <c r="G122" s="94"/>
    </row>
    <row r="123" spans="1:7" x14ac:dyDescent="0.25">
      <c r="A123" s="90"/>
      <c r="B123" s="91"/>
      <c r="C123" s="92"/>
      <c r="D123" s="92"/>
      <c r="E123" s="93"/>
      <c r="F123" s="94" t="str">
        <f t="shared" si="1"/>
        <v/>
      </c>
      <c r="G123" s="94"/>
    </row>
    <row r="124" spans="1:7" x14ac:dyDescent="0.25">
      <c r="A124" s="90"/>
      <c r="B124" s="91"/>
      <c r="C124" s="92"/>
      <c r="D124" s="92"/>
      <c r="E124" s="93"/>
      <c r="F124" s="94" t="str">
        <f t="shared" si="1"/>
        <v/>
      </c>
      <c r="G124" s="94"/>
    </row>
    <row r="125" spans="1:7" x14ac:dyDescent="0.25">
      <c r="A125" s="90"/>
      <c r="B125" s="91"/>
      <c r="C125" s="92"/>
      <c r="D125" s="92"/>
      <c r="E125" s="93"/>
      <c r="F125" s="94" t="str">
        <f t="shared" si="1"/>
        <v/>
      </c>
      <c r="G125" s="94"/>
    </row>
    <row r="126" spans="1:7" x14ac:dyDescent="0.25">
      <c r="A126" s="90"/>
      <c r="B126" s="91"/>
      <c r="C126" s="92"/>
      <c r="D126" s="92"/>
      <c r="E126" s="93"/>
      <c r="F126" s="94" t="str">
        <f t="shared" si="1"/>
        <v/>
      </c>
      <c r="G126" s="94"/>
    </row>
    <row r="127" spans="1:7" x14ac:dyDescent="0.25">
      <c r="A127" s="90"/>
      <c r="B127" s="91"/>
      <c r="C127" s="92"/>
      <c r="D127" s="92"/>
      <c r="E127" s="93"/>
      <c r="F127" s="94" t="str">
        <f t="shared" si="1"/>
        <v/>
      </c>
      <c r="G127" s="94"/>
    </row>
    <row r="128" spans="1:7" x14ac:dyDescent="0.25">
      <c r="A128" s="90"/>
      <c r="B128" s="91"/>
      <c r="C128" s="92"/>
      <c r="D128" s="92"/>
      <c r="E128" s="93"/>
      <c r="F128" s="94" t="str">
        <f t="shared" si="1"/>
        <v/>
      </c>
      <c r="G128" s="94"/>
    </row>
    <row r="129" spans="1:7" x14ac:dyDescent="0.25">
      <c r="A129" s="90"/>
      <c r="B129" s="91"/>
      <c r="C129" s="92"/>
      <c r="D129" s="92"/>
      <c r="E129" s="93"/>
      <c r="F129" s="94" t="str">
        <f t="shared" si="1"/>
        <v/>
      </c>
      <c r="G129" s="94"/>
    </row>
    <row r="130" spans="1:7" x14ac:dyDescent="0.25">
      <c r="A130" s="90"/>
      <c r="B130" s="91"/>
      <c r="C130" s="92"/>
      <c r="D130" s="92"/>
      <c r="E130" s="93"/>
      <c r="F130" s="94" t="str">
        <f t="shared" si="1"/>
        <v/>
      </c>
      <c r="G130" s="94"/>
    </row>
    <row r="131" spans="1:7" x14ac:dyDescent="0.25">
      <c r="A131" s="90"/>
      <c r="B131" s="91"/>
      <c r="C131" s="92"/>
      <c r="D131" s="92"/>
      <c r="E131" s="93"/>
      <c r="F131" s="94" t="str">
        <f t="shared" si="1"/>
        <v/>
      </c>
      <c r="G131" s="94"/>
    </row>
    <row r="132" spans="1:7" x14ac:dyDescent="0.25">
      <c r="A132" s="90"/>
      <c r="B132" s="91"/>
      <c r="C132" s="92"/>
      <c r="D132" s="92"/>
      <c r="E132" s="93"/>
      <c r="F132" s="94" t="str">
        <f t="shared" si="1"/>
        <v/>
      </c>
      <c r="G132" s="94"/>
    </row>
    <row r="133" spans="1:7" x14ac:dyDescent="0.25">
      <c r="A133" s="90"/>
      <c r="B133" s="91"/>
      <c r="C133" s="92"/>
      <c r="D133" s="92"/>
      <c r="E133" s="93"/>
      <c r="F133" s="94" t="str">
        <f t="shared" si="1"/>
        <v/>
      </c>
      <c r="G133" s="94"/>
    </row>
    <row r="134" spans="1:7" x14ac:dyDescent="0.25">
      <c r="A134" s="90"/>
      <c r="B134" s="91"/>
      <c r="C134" s="92"/>
      <c r="D134" s="92"/>
      <c r="E134" s="93"/>
      <c r="F134" s="94" t="str">
        <f t="shared" si="1"/>
        <v/>
      </c>
      <c r="G134" s="94"/>
    </row>
    <row r="135" spans="1:7" x14ac:dyDescent="0.25">
      <c r="A135" s="90"/>
      <c r="B135" s="91"/>
      <c r="C135" s="92"/>
      <c r="D135" s="92"/>
      <c r="E135" s="93"/>
      <c r="F135" s="94" t="str">
        <f t="shared" si="1"/>
        <v/>
      </c>
      <c r="G135" s="94"/>
    </row>
    <row r="136" spans="1:7" x14ac:dyDescent="0.25">
      <c r="A136" s="90"/>
      <c r="B136" s="91"/>
      <c r="C136" s="92"/>
      <c r="D136" s="92"/>
      <c r="E136" s="93"/>
      <c r="F136" s="94" t="str">
        <f t="shared" si="1"/>
        <v/>
      </c>
      <c r="G136" s="94"/>
    </row>
    <row r="137" spans="1:7" x14ac:dyDescent="0.25">
      <c r="A137" s="90"/>
      <c r="B137" s="91"/>
      <c r="C137" s="92"/>
      <c r="D137" s="92"/>
      <c r="E137" s="93"/>
      <c r="F137" s="94" t="str">
        <f t="shared" si="1"/>
        <v/>
      </c>
      <c r="G137" s="94"/>
    </row>
    <row r="138" spans="1:7" x14ac:dyDescent="0.25">
      <c r="A138" s="90"/>
      <c r="B138" s="91"/>
      <c r="C138" s="92"/>
      <c r="D138" s="92"/>
      <c r="E138" s="93"/>
      <c r="F138" s="94" t="str">
        <f t="shared" si="1"/>
        <v/>
      </c>
      <c r="G138" s="94"/>
    </row>
    <row r="139" spans="1:7" x14ac:dyDescent="0.25">
      <c r="A139" s="90"/>
      <c r="B139" s="91"/>
      <c r="C139" s="92"/>
      <c r="D139" s="92"/>
      <c r="E139" s="93"/>
      <c r="F139" s="94" t="str">
        <f t="shared" si="1"/>
        <v/>
      </c>
      <c r="G139" s="94"/>
    </row>
    <row r="140" spans="1:7" x14ac:dyDescent="0.25">
      <c r="A140" s="90"/>
      <c r="B140" s="91"/>
      <c r="C140" s="92"/>
      <c r="D140" s="92"/>
      <c r="E140" s="93"/>
      <c r="F140" s="94" t="str">
        <f t="shared" si="1"/>
        <v/>
      </c>
      <c r="G140" s="94"/>
    </row>
    <row r="141" spans="1:7" x14ac:dyDescent="0.25">
      <c r="A141" s="90"/>
      <c r="B141" s="91"/>
      <c r="C141" s="92"/>
      <c r="D141" s="92"/>
      <c r="E141" s="93"/>
      <c r="F141" s="94" t="str">
        <f t="shared" ref="F141:F204" si="2">IFERROR(LOG(E141),"")</f>
        <v/>
      </c>
      <c r="G141" s="94"/>
    </row>
    <row r="142" spans="1:7" x14ac:dyDescent="0.25">
      <c r="A142" s="90"/>
      <c r="B142" s="91"/>
      <c r="C142" s="92"/>
      <c r="D142" s="92"/>
      <c r="E142" s="93"/>
      <c r="F142" s="94" t="str">
        <f t="shared" si="2"/>
        <v/>
      </c>
      <c r="G142" s="94"/>
    </row>
    <row r="143" spans="1:7" x14ac:dyDescent="0.25">
      <c r="A143" s="90"/>
      <c r="B143" s="91"/>
      <c r="C143" s="92"/>
      <c r="D143" s="92"/>
      <c r="E143" s="93"/>
      <c r="F143" s="94" t="str">
        <f t="shared" si="2"/>
        <v/>
      </c>
      <c r="G143" s="94"/>
    </row>
    <row r="144" spans="1:7" x14ac:dyDescent="0.25">
      <c r="A144" s="90"/>
      <c r="B144" s="91"/>
      <c r="C144" s="92"/>
      <c r="D144" s="92"/>
      <c r="E144" s="93"/>
      <c r="F144" s="94" t="str">
        <f t="shared" si="2"/>
        <v/>
      </c>
      <c r="G144" s="94"/>
    </row>
    <row r="145" spans="1:7" x14ac:dyDescent="0.25">
      <c r="A145" s="90"/>
      <c r="B145" s="91"/>
      <c r="C145" s="92"/>
      <c r="D145" s="92"/>
      <c r="E145" s="93"/>
      <c r="F145" s="94" t="str">
        <f t="shared" si="2"/>
        <v/>
      </c>
      <c r="G145" s="94"/>
    </row>
    <row r="146" spans="1:7" x14ac:dyDescent="0.25">
      <c r="A146" s="90"/>
      <c r="B146" s="91"/>
      <c r="C146" s="92"/>
      <c r="D146" s="92"/>
      <c r="E146" s="93"/>
      <c r="F146" s="94" t="str">
        <f t="shared" si="2"/>
        <v/>
      </c>
      <c r="G146" s="94"/>
    </row>
    <row r="147" spans="1:7" x14ac:dyDescent="0.25">
      <c r="A147" s="90"/>
      <c r="B147" s="91"/>
      <c r="C147" s="92"/>
      <c r="D147" s="92"/>
      <c r="E147" s="93"/>
      <c r="F147" s="94" t="str">
        <f t="shared" si="2"/>
        <v/>
      </c>
      <c r="G147" s="94"/>
    </row>
    <row r="148" spans="1:7" x14ac:dyDescent="0.25">
      <c r="A148" s="90"/>
      <c r="B148" s="91"/>
      <c r="C148" s="92"/>
      <c r="D148" s="92"/>
      <c r="E148" s="93"/>
      <c r="F148" s="94" t="str">
        <f t="shared" si="2"/>
        <v/>
      </c>
      <c r="G148" s="94"/>
    </row>
    <row r="149" spans="1:7" x14ac:dyDescent="0.25">
      <c r="A149" s="90"/>
      <c r="B149" s="91"/>
      <c r="C149" s="92"/>
      <c r="D149" s="92"/>
      <c r="E149" s="93"/>
      <c r="F149" s="94" t="str">
        <f t="shared" si="2"/>
        <v/>
      </c>
      <c r="G149" s="94"/>
    </row>
    <row r="150" spans="1:7" x14ac:dyDescent="0.25">
      <c r="A150" s="90"/>
      <c r="B150" s="91"/>
      <c r="C150" s="92"/>
      <c r="D150" s="92"/>
      <c r="E150" s="93"/>
      <c r="F150" s="94" t="str">
        <f t="shared" si="2"/>
        <v/>
      </c>
      <c r="G150" s="94"/>
    </row>
    <row r="151" spans="1:7" x14ac:dyDescent="0.25">
      <c r="A151" s="90"/>
      <c r="B151" s="91"/>
      <c r="C151" s="92"/>
      <c r="D151" s="92"/>
      <c r="E151" s="93"/>
      <c r="F151" s="94" t="str">
        <f t="shared" si="2"/>
        <v/>
      </c>
      <c r="G151" s="94"/>
    </row>
    <row r="152" spans="1:7" x14ac:dyDescent="0.25">
      <c r="A152" s="90"/>
      <c r="B152" s="91"/>
      <c r="C152" s="92"/>
      <c r="D152" s="92"/>
      <c r="E152" s="93"/>
      <c r="F152" s="94" t="str">
        <f t="shared" si="2"/>
        <v/>
      </c>
      <c r="G152" s="94"/>
    </row>
    <row r="153" spans="1:7" x14ac:dyDescent="0.25">
      <c r="A153" s="90"/>
      <c r="B153" s="91"/>
      <c r="C153" s="92"/>
      <c r="D153" s="92"/>
      <c r="E153" s="93"/>
      <c r="F153" s="94" t="str">
        <f t="shared" si="2"/>
        <v/>
      </c>
      <c r="G153" s="94"/>
    </row>
    <row r="154" spans="1:7" x14ac:dyDescent="0.25">
      <c r="A154" s="90"/>
      <c r="B154" s="91"/>
      <c r="C154" s="92"/>
      <c r="D154" s="92"/>
      <c r="E154" s="93"/>
      <c r="F154" s="94" t="str">
        <f t="shared" si="2"/>
        <v/>
      </c>
      <c r="G154" s="94"/>
    </row>
    <row r="155" spans="1:7" x14ac:dyDescent="0.25">
      <c r="A155" s="90"/>
      <c r="B155" s="91"/>
      <c r="C155" s="92"/>
      <c r="D155" s="92"/>
      <c r="E155" s="93"/>
      <c r="F155" s="94" t="str">
        <f t="shared" si="2"/>
        <v/>
      </c>
      <c r="G155" s="94"/>
    </row>
    <row r="156" spans="1:7" x14ac:dyDescent="0.25">
      <c r="A156" s="90"/>
      <c r="B156" s="91"/>
      <c r="C156" s="92"/>
      <c r="D156" s="92"/>
      <c r="E156" s="93"/>
      <c r="F156" s="94" t="str">
        <f t="shared" si="2"/>
        <v/>
      </c>
      <c r="G156" s="94"/>
    </row>
    <row r="157" spans="1:7" x14ac:dyDescent="0.25">
      <c r="A157" s="90"/>
      <c r="B157" s="91"/>
      <c r="C157" s="92"/>
      <c r="D157" s="92"/>
      <c r="E157" s="93"/>
      <c r="F157" s="94" t="str">
        <f t="shared" si="2"/>
        <v/>
      </c>
      <c r="G157" s="94"/>
    </row>
    <row r="158" spans="1:7" x14ac:dyDescent="0.25">
      <c r="A158" s="90"/>
      <c r="B158" s="91"/>
      <c r="C158" s="92"/>
      <c r="D158" s="92"/>
      <c r="E158" s="93"/>
      <c r="F158" s="94" t="str">
        <f t="shared" si="2"/>
        <v/>
      </c>
      <c r="G158" s="94"/>
    </row>
    <row r="159" spans="1:7" x14ac:dyDescent="0.25">
      <c r="A159" s="90"/>
      <c r="B159" s="91"/>
      <c r="C159" s="92"/>
      <c r="D159" s="92"/>
      <c r="E159" s="93"/>
      <c r="F159" s="94" t="str">
        <f t="shared" si="2"/>
        <v/>
      </c>
      <c r="G159" s="94"/>
    </row>
    <row r="160" spans="1:7" x14ac:dyDescent="0.25">
      <c r="A160" s="90"/>
      <c r="B160" s="91"/>
      <c r="C160" s="92"/>
      <c r="D160" s="92"/>
      <c r="E160" s="93"/>
      <c r="F160" s="94" t="str">
        <f t="shared" si="2"/>
        <v/>
      </c>
      <c r="G160" s="94"/>
    </row>
    <row r="161" spans="1:7" x14ac:dyDescent="0.25">
      <c r="A161" s="90"/>
      <c r="B161" s="91"/>
      <c r="C161" s="92"/>
      <c r="D161" s="92"/>
      <c r="E161" s="93"/>
      <c r="F161" s="94" t="str">
        <f t="shared" si="2"/>
        <v/>
      </c>
      <c r="G161" s="94"/>
    </row>
    <row r="162" spans="1:7" x14ac:dyDescent="0.25">
      <c r="A162" s="90"/>
      <c r="B162" s="91"/>
      <c r="C162" s="92"/>
      <c r="D162" s="92"/>
      <c r="E162" s="93"/>
      <c r="F162" s="94" t="str">
        <f t="shared" si="2"/>
        <v/>
      </c>
      <c r="G162" s="94"/>
    </row>
    <row r="163" spans="1:7" x14ac:dyDescent="0.25">
      <c r="A163" s="90"/>
      <c r="B163" s="91"/>
      <c r="C163" s="92"/>
      <c r="D163" s="92"/>
      <c r="E163" s="93"/>
      <c r="F163" s="94" t="str">
        <f t="shared" si="2"/>
        <v/>
      </c>
      <c r="G163" s="94"/>
    </row>
    <row r="164" spans="1:7" x14ac:dyDescent="0.25">
      <c r="A164" s="90"/>
      <c r="B164" s="91"/>
      <c r="C164" s="92"/>
      <c r="D164" s="92"/>
      <c r="E164" s="93"/>
      <c r="F164" s="94" t="str">
        <f t="shared" si="2"/>
        <v/>
      </c>
      <c r="G164" s="94"/>
    </row>
    <row r="165" spans="1:7" x14ac:dyDescent="0.25">
      <c r="A165" s="90"/>
      <c r="B165" s="91"/>
      <c r="C165" s="92"/>
      <c r="D165" s="92"/>
      <c r="E165" s="93"/>
      <c r="F165" s="94" t="str">
        <f t="shared" si="2"/>
        <v/>
      </c>
      <c r="G165" s="94"/>
    </row>
    <row r="166" spans="1:7" x14ac:dyDescent="0.25">
      <c r="A166" s="90"/>
      <c r="B166" s="91"/>
      <c r="C166" s="92"/>
      <c r="D166" s="92"/>
      <c r="E166" s="93"/>
      <c r="F166" s="94" t="str">
        <f t="shared" si="2"/>
        <v/>
      </c>
      <c r="G166" s="94"/>
    </row>
    <row r="167" spans="1:7" x14ac:dyDescent="0.25">
      <c r="A167" s="90"/>
      <c r="B167" s="91"/>
      <c r="C167" s="92"/>
      <c r="D167" s="92"/>
      <c r="E167" s="93"/>
      <c r="F167" s="94" t="str">
        <f t="shared" si="2"/>
        <v/>
      </c>
      <c r="G167" s="94"/>
    </row>
    <row r="168" spans="1:7" x14ac:dyDescent="0.25">
      <c r="A168" s="90"/>
      <c r="B168" s="91"/>
      <c r="C168" s="92"/>
      <c r="D168" s="92"/>
      <c r="E168" s="93"/>
      <c r="F168" s="94" t="str">
        <f t="shared" si="2"/>
        <v/>
      </c>
      <c r="G168" s="94"/>
    </row>
    <row r="169" spans="1:7" x14ac:dyDescent="0.25">
      <c r="A169" s="90"/>
      <c r="B169" s="91"/>
      <c r="C169" s="92"/>
      <c r="D169" s="92"/>
      <c r="E169" s="93"/>
      <c r="F169" s="94" t="str">
        <f t="shared" si="2"/>
        <v/>
      </c>
      <c r="G169" s="94"/>
    </row>
    <row r="170" spans="1:7" x14ac:dyDescent="0.25">
      <c r="A170" s="90"/>
      <c r="B170" s="91"/>
      <c r="C170" s="92"/>
      <c r="D170" s="92"/>
      <c r="E170" s="93"/>
      <c r="F170" s="94" t="str">
        <f t="shared" si="2"/>
        <v/>
      </c>
      <c r="G170" s="94"/>
    </row>
    <row r="171" spans="1:7" x14ac:dyDescent="0.25">
      <c r="A171" s="90"/>
      <c r="B171" s="91"/>
      <c r="C171" s="92"/>
      <c r="D171" s="92"/>
      <c r="E171" s="93"/>
      <c r="F171" s="94" t="str">
        <f t="shared" si="2"/>
        <v/>
      </c>
      <c r="G171" s="94"/>
    </row>
    <row r="172" spans="1:7" x14ac:dyDescent="0.25">
      <c r="A172" s="90"/>
      <c r="B172" s="91"/>
      <c r="C172" s="92"/>
      <c r="D172" s="92"/>
      <c r="E172" s="93"/>
      <c r="F172" s="94" t="str">
        <f t="shared" si="2"/>
        <v/>
      </c>
      <c r="G172" s="94"/>
    </row>
    <row r="173" spans="1:7" x14ac:dyDescent="0.25">
      <c r="A173" s="90"/>
      <c r="B173" s="91"/>
      <c r="C173" s="92"/>
      <c r="D173" s="92"/>
      <c r="E173" s="93"/>
      <c r="F173" s="94" t="str">
        <f t="shared" si="2"/>
        <v/>
      </c>
      <c r="G173" s="94"/>
    </row>
    <row r="174" spans="1:7" x14ac:dyDescent="0.25">
      <c r="A174" s="90"/>
      <c r="B174" s="91"/>
      <c r="C174" s="92"/>
      <c r="D174" s="92"/>
      <c r="E174" s="93"/>
      <c r="F174" s="94" t="str">
        <f t="shared" si="2"/>
        <v/>
      </c>
      <c r="G174" s="94"/>
    </row>
    <row r="175" spans="1:7" x14ac:dyDescent="0.25">
      <c r="A175" s="90"/>
      <c r="B175" s="91"/>
      <c r="C175" s="92"/>
      <c r="D175" s="92"/>
      <c r="E175" s="93"/>
      <c r="F175" s="94" t="str">
        <f t="shared" si="2"/>
        <v/>
      </c>
      <c r="G175" s="94"/>
    </row>
    <row r="176" spans="1:7" x14ac:dyDescent="0.25">
      <c r="A176" s="90"/>
      <c r="B176" s="91"/>
      <c r="C176" s="92"/>
      <c r="D176" s="92"/>
      <c r="E176" s="93"/>
      <c r="F176" s="94" t="str">
        <f t="shared" si="2"/>
        <v/>
      </c>
      <c r="G176" s="94"/>
    </row>
    <row r="177" spans="1:7" x14ac:dyDescent="0.25">
      <c r="A177" s="90"/>
      <c r="B177" s="91"/>
      <c r="C177" s="92"/>
      <c r="D177" s="92"/>
      <c r="E177" s="93"/>
      <c r="F177" s="94" t="str">
        <f t="shared" si="2"/>
        <v/>
      </c>
      <c r="G177" s="94"/>
    </row>
    <row r="178" spans="1:7" x14ac:dyDescent="0.25">
      <c r="A178" s="90"/>
      <c r="B178" s="91"/>
      <c r="C178" s="92"/>
      <c r="D178" s="92"/>
      <c r="E178" s="93"/>
      <c r="F178" s="94" t="str">
        <f t="shared" si="2"/>
        <v/>
      </c>
      <c r="G178" s="94"/>
    </row>
    <row r="179" spans="1:7" x14ac:dyDescent="0.25">
      <c r="A179" s="90"/>
      <c r="B179" s="91"/>
      <c r="C179" s="92"/>
      <c r="D179" s="92"/>
      <c r="E179" s="93"/>
      <c r="F179" s="94" t="str">
        <f t="shared" si="2"/>
        <v/>
      </c>
      <c r="G179" s="94"/>
    </row>
    <row r="180" spans="1:7" x14ac:dyDescent="0.25">
      <c r="A180" s="90"/>
      <c r="B180" s="91"/>
      <c r="C180" s="92"/>
      <c r="D180" s="92"/>
      <c r="E180" s="93"/>
      <c r="F180" s="94" t="str">
        <f t="shared" si="2"/>
        <v/>
      </c>
      <c r="G180" s="94"/>
    </row>
    <row r="181" spans="1:7" x14ac:dyDescent="0.25">
      <c r="A181" s="90"/>
      <c r="B181" s="91"/>
      <c r="C181" s="92"/>
      <c r="D181" s="92"/>
      <c r="E181" s="93"/>
      <c r="F181" s="94" t="str">
        <f t="shared" si="2"/>
        <v/>
      </c>
      <c r="G181" s="94"/>
    </row>
    <row r="182" spans="1:7" x14ac:dyDescent="0.25">
      <c r="A182" s="90"/>
      <c r="B182" s="91"/>
      <c r="C182" s="92"/>
      <c r="D182" s="92"/>
      <c r="E182" s="93"/>
      <c r="F182" s="94" t="str">
        <f t="shared" si="2"/>
        <v/>
      </c>
      <c r="G182" s="94"/>
    </row>
    <row r="183" spans="1:7" x14ac:dyDescent="0.25">
      <c r="A183" s="90"/>
      <c r="B183" s="91"/>
      <c r="C183" s="92"/>
      <c r="D183" s="92"/>
      <c r="E183" s="93"/>
      <c r="F183" s="94" t="str">
        <f t="shared" si="2"/>
        <v/>
      </c>
      <c r="G183" s="94"/>
    </row>
    <row r="184" spans="1:7" x14ac:dyDescent="0.25">
      <c r="A184" s="90"/>
      <c r="B184" s="91"/>
      <c r="C184" s="92"/>
      <c r="D184" s="92"/>
      <c r="E184" s="93"/>
      <c r="F184" s="94" t="str">
        <f t="shared" si="2"/>
        <v/>
      </c>
      <c r="G184" s="94"/>
    </row>
    <row r="185" spans="1:7" x14ac:dyDescent="0.25">
      <c r="A185" s="90"/>
      <c r="B185" s="91"/>
      <c r="C185" s="92"/>
      <c r="D185" s="92"/>
      <c r="E185" s="93"/>
      <c r="F185" s="94" t="str">
        <f t="shared" si="2"/>
        <v/>
      </c>
      <c r="G185" s="94"/>
    </row>
    <row r="186" spans="1:7" x14ac:dyDescent="0.25">
      <c r="A186" s="90"/>
      <c r="B186" s="91"/>
      <c r="C186" s="92"/>
      <c r="D186" s="92"/>
      <c r="E186" s="93"/>
      <c r="F186" s="94" t="str">
        <f t="shared" si="2"/>
        <v/>
      </c>
      <c r="G186" s="94"/>
    </row>
    <row r="187" spans="1:7" x14ac:dyDescent="0.25">
      <c r="A187" s="90"/>
      <c r="B187" s="91"/>
      <c r="C187" s="92"/>
      <c r="D187" s="92"/>
      <c r="E187" s="93"/>
      <c r="F187" s="94" t="str">
        <f t="shared" si="2"/>
        <v/>
      </c>
      <c r="G187" s="94"/>
    </row>
    <row r="188" spans="1:7" x14ac:dyDescent="0.25">
      <c r="A188" s="90"/>
      <c r="B188" s="91"/>
      <c r="C188" s="92"/>
      <c r="D188" s="92"/>
      <c r="E188" s="93"/>
      <c r="F188" s="94" t="str">
        <f t="shared" si="2"/>
        <v/>
      </c>
      <c r="G188" s="94"/>
    </row>
    <row r="189" spans="1:7" x14ac:dyDescent="0.25">
      <c r="A189" s="90"/>
      <c r="B189" s="91"/>
      <c r="C189" s="92"/>
      <c r="D189" s="92"/>
      <c r="E189" s="93"/>
      <c r="F189" s="94" t="str">
        <f t="shared" si="2"/>
        <v/>
      </c>
      <c r="G189" s="94"/>
    </row>
    <row r="190" spans="1:7" x14ac:dyDescent="0.25">
      <c r="A190" s="90"/>
      <c r="B190" s="91"/>
      <c r="C190" s="92"/>
      <c r="D190" s="92"/>
      <c r="E190" s="93"/>
      <c r="F190" s="94" t="str">
        <f t="shared" si="2"/>
        <v/>
      </c>
      <c r="G190" s="94"/>
    </row>
    <row r="191" spans="1:7" x14ac:dyDescent="0.25">
      <c r="A191" s="90"/>
      <c r="B191" s="91"/>
      <c r="C191" s="92"/>
      <c r="D191" s="92"/>
      <c r="E191" s="93"/>
      <c r="F191" s="94" t="str">
        <f t="shared" si="2"/>
        <v/>
      </c>
      <c r="G191" s="94"/>
    </row>
    <row r="192" spans="1:7" x14ac:dyDescent="0.25">
      <c r="A192" s="90"/>
      <c r="B192" s="91"/>
      <c r="C192" s="92"/>
      <c r="D192" s="92"/>
      <c r="E192" s="93"/>
      <c r="F192" s="94" t="str">
        <f t="shared" si="2"/>
        <v/>
      </c>
      <c r="G192" s="94"/>
    </row>
    <row r="193" spans="1:7" x14ac:dyDescent="0.25">
      <c r="A193" s="90"/>
      <c r="B193" s="91"/>
      <c r="C193" s="92"/>
      <c r="D193" s="92"/>
      <c r="E193" s="93"/>
      <c r="F193" s="94" t="str">
        <f t="shared" si="2"/>
        <v/>
      </c>
      <c r="G193" s="94"/>
    </row>
    <row r="194" spans="1:7" x14ac:dyDescent="0.25">
      <c r="A194" s="90"/>
      <c r="B194" s="91"/>
      <c r="C194" s="92"/>
      <c r="D194" s="92"/>
      <c r="E194" s="93"/>
      <c r="F194" s="94" t="str">
        <f t="shared" si="2"/>
        <v/>
      </c>
      <c r="G194" s="94"/>
    </row>
    <row r="195" spans="1:7" x14ac:dyDescent="0.25">
      <c r="A195" s="90"/>
      <c r="B195" s="91"/>
      <c r="C195" s="92"/>
      <c r="D195" s="92"/>
      <c r="E195" s="93"/>
      <c r="F195" s="94" t="str">
        <f t="shared" si="2"/>
        <v/>
      </c>
      <c r="G195" s="94"/>
    </row>
    <row r="196" spans="1:7" x14ac:dyDescent="0.25">
      <c r="A196" s="90"/>
      <c r="B196" s="91"/>
      <c r="C196" s="92"/>
      <c r="D196" s="92"/>
      <c r="E196" s="93"/>
      <c r="F196" s="94" t="str">
        <f t="shared" si="2"/>
        <v/>
      </c>
      <c r="G196" s="94"/>
    </row>
    <row r="197" spans="1:7" x14ac:dyDescent="0.25">
      <c r="A197" s="90"/>
      <c r="B197" s="91"/>
      <c r="C197" s="92"/>
      <c r="D197" s="92"/>
      <c r="E197" s="93"/>
      <c r="F197" s="94" t="str">
        <f t="shared" si="2"/>
        <v/>
      </c>
      <c r="G197" s="94"/>
    </row>
    <row r="198" spans="1:7" x14ac:dyDescent="0.25">
      <c r="A198" s="90"/>
      <c r="B198" s="91"/>
      <c r="C198" s="92"/>
      <c r="D198" s="92"/>
      <c r="E198" s="93"/>
      <c r="F198" s="94" t="str">
        <f t="shared" si="2"/>
        <v/>
      </c>
      <c r="G198" s="94"/>
    </row>
    <row r="199" spans="1:7" x14ac:dyDescent="0.25">
      <c r="A199" s="90"/>
      <c r="B199" s="91"/>
      <c r="C199" s="92"/>
      <c r="D199" s="92"/>
      <c r="E199" s="93"/>
      <c r="F199" s="94" t="str">
        <f t="shared" si="2"/>
        <v/>
      </c>
      <c r="G199" s="94"/>
    </row>
    <row r="200" spans="1:7" x14ac:dyDescent="0.25">
      <c r="A200" s="90"/>
      <c r="B200" s="91"/>
      <c r="C200" s="92"/>
      <c r="D200" s="92"/>
      <c r="E200" s="93"/>
      <c r="F200" s="94" t="str">
        <f t="shared" si="2"/>
        <v/>
      </c>
      <c r="G200" s="94"/>
    </row>
    <row r="201" spans="1:7" x14ac:dyDescent="0.25">
      <c r="A201" s="90"/>
      <c r="B201" s="91"/>
      <c r="C201" s="92"/>
      <c r="D201" s="92"/>
      <c r="E201" s="93"/>
      <c r="F201" s="94" t="str">
        <f t="shared" si="2"/>
        <v/>
      </c>
      <c r="G201" s="94"/>
    </row>
    <row r="202" spans="1:7" x14ac:dyDescent="0.25">
      <c r="A202" s="90"/>
      <c r="B202" s="91"/>
      <c r="C202" s="92"/>
      <c r="D202" s="92"/>
      <c r="E202" s="93"/>
      <c r="F202" s="94" t="str">
        <f t="shared" si="2"/>
        <v/>
      </c>
      <c r="G202" s="94"/>
    </row>
    <row r="203" spans="1:7" x14ac:dyDescent="0.25">
      <c r="A203" s="90"/>
      <c r="B203" s="91"/>
      <c r="C203" s="92"/>
      <c r="D203" s="92"/>
      <c r="E203" s="93"/>
      <c r="F203" s="94" t="str">
        <f t="shared" si="2"/>
        <v/>
      </c>
      <c r="G203" s="94"/>
    </row>
    <row r="204" spans="1:7" x14ac:dyDescent="0.25">
      <c r="A204" s="90"/>
      <c r="B204" s="91"/>
      <c r="C204" s="92"/>
      <c r="D204" s="92"/>
      <c r="E204" s="93"/>
      <c r="F204" s="94" t="str">
        <f t="shared" si="2"/>
        <v/>
      </c>
      <c r="G204" s="94"/>
    </row>
    <row r="205" spans="1:7" x14ac:dyDescent="0.25">
      <c r="A205" s="90"/>
      <c r="B205" s="91"/>
      <c r="C205" s="92"/>
      <c r="D205" s="92"/>
      <c r="E205" s="93"/>
      <c r="F205" s="94" t="str">
        <f t="shared" ref="F205:F268" si="3">IFERROR(LOG(E205),"")</f>
        <v/>
      </c>
      <c r="G205" s="94"/>
    </row>
    <row r="206" spans="1:7" x14ac:dyDescent="0.25">
      <c r="A206" s="90"/>
      <c r="B206" s="91"/>
      <c r="C206" s="92"/>
      <c r="D206" s="92"/>
      <c r="E206" s="93"/>
      <c r="F206" s="94" t="str">
        <f t="shared" si="3"/>
        <v/>
      </c>
      <c r="G206" s="94"/>
    </row>
    <row r="207" spans="1:7" x14ac:dyDescent="0.25">
      <c r="A207" s="90"/>
      <c r="B207" s="91"/>
      <c r="C207" s="92"/>
      <c r="D207" s="92"/>
      <c r="E207" s="93"/>
      <c r="F207" s="94" t="str">
        <f t="shared" si="3"/>
        <v/>
      </c>
      <c r="G207" s="94"/>
    </row>
    <row r="208" spans="1:7" x14ac:dyDescent="0.25">
      <c r="A208" s="90"/>
      <c r="B208" s="91"/>
      <c r="C208" s="92"/>
      <c r="D208" s="92"/>
      <c r="E208" s="93"/>
      <c r="F208" s="94" t="str">
        <f t="shared" si="3"/>
        <v/>
      </c>
      <c r="G208" s="94"/>
    </row>
    <row r="209" spans="1:7" x14ac:dyDescent="0.25">
      <c r="A209" s="90"/>
      <c r="B209" s="91"/>
      <c r="C209" s="92"/>
      <c r="D209" s="92"/>
      <c r="E209" s="93"/>
      <c r="F209" s="94" t="str">
        <f t="shared" si="3"/>
        <v/>
      </c>
      <c r="G209" s="94"/>
    </row>
    <row r="210" spans="1:7" x14ac:dyDescent="0.25">
      <c r="A210" s="90"/>
      <c r="B210" s="91"/>
      <c r="C210" s="92"/>
      <c r="D210" s="92"/>
      <c r="E210" s="93"/>
      <c r="F210" s="94" t="str">
        <f t="shared" si="3"/>
        <v/>
      </c>
      <c r="G210" s="94"/>
    </row>
    <row r="211" spans="1:7" x14ac:dyDescent="0.25">
      <c r="A211" s="90"/>
      <c r="B211" s="91"/>
      <c r="C211" s="92"/>
      <c r="D211" s="92"/>
      <c r="E211" s="93"/>
      <c r="F211" s="94" t="str">
        <f t="shared" si="3"/>
        <v/>
      </c>
      <c r="G211" s="94"/>
    </row>
    <row r="212" spans="1:7" x14ac:dyDescent="0.25">
      <c r="A212" s="90"/>
      <c r="B212" s="91"/>
      <c r="C212" s="92"/>
      <c r="D212" s="92"/>
      <c r="E212" s="93"/>
      <c r="F212" s="94" t="str">
        <f t="shared" si="3"/>
        <v/>
      </c>
      <c r="G212" s="94"/>
    </row>
    <row r="213" spans="1:7" x14ac:dyDescent="0.25">
      <c r="A213" s="90"/>
      <c r="B213" s="91"/>
      <c r="C213" s="92"/>
      <c r="D213" s="92"/>
      <c r="E213" s="93"/>
      <c r="F213" s="94" t="str">
        <f t="shared" si="3"/>
        <v/>
      </c>
      <c r="G213" s="94"/>
    </row>
    <row r="214" spans="1:7" x14ac:dyDescent="0.25">
      <c r="A214" s="90"/>
      <c r="B214" s="91"/>
      <c r="C214" s="92"/>
      <c r="D214" s="92"/>
      <c r="E214" s="93"/>
      <c r="F214" s="94" t="str">
        <f t="shared" si="3"/>
        <v/>
      </c>
      <c r="G214" s="94"/>
    </row>
    <row r="215" spans="1:7" x14ac:dyDescent="0.25">
      <c r="A215" s="90"/>
      <c r="B215" s="91"/>
      <c r="C215" s="92"/>
      <c r="D215" s="92"/>
      <c r="E215" s="93"/>
      <c r="F215" s="94" t="str">
        <f t="shared" si="3"/>
        <v/>
      </c>
      <c r="G215" s="94"/>
    </row>
    <row r="216" spans="1:7" x14ac:dyDescent="0.25">
      <c r="A216" s="90"/>
      <c r="B216" s="91"/>
      <c r="C216" s="92"/>
      <c r="D216" s="92"/>
      <c r="E216" s="93"/>
      <c r="F216" s="94" t="str">
        <f t="shared" si="3"/>
        <v/>
      </c>
      <c r="G216" s="94"/>
    </row>
    <row r="217" spans="1:7" x14ac:dyDescent="0.25">
      <c r="A217" s="90"/>
      <c r="B217" s="91"/>
      <c r="C217" s="92"/>
      <c r="D217" s="92"/>
      <c r="E217" s="93"/>
      <c r="F217" s="94" t="str">
        <f t="shared" si="3"/>
        <v/>
      </c>
      <c r="G217" s="94"/>
    </row>
    <row r="218" spans="1:7" x14ac:dyDescent="0.25">
      <c r="A218" s="90"/>
      <c r="B218" s="91"/>
      <c r="C218" s="92"/>
      <c r="D218" s="92"/>
      <c r="E218" s="93"/>
      <c r="F218" s="94" t="str">
        <f t="shared" si="3"/>
        <v/>
      </c>
      <c r="G218" s="94"/>
    </row>
    <row r="219" spans="1:7" x14ac:dyDescent="0.25">
      <c r="A219" s="90"/>
      <c r="B219" s="91"/>
      <c r="C219" s="92"/>
      <c r="D219" s="92"/>
      <c r="E219" s="93"/>
      <c r="F219" s="94" t="str">
        <f t="shared" si="3"/>
        <v/>
      </c>
      <c r="G219" s="94"/>
    </row>
    <row r="220" spans="1:7" x14ac:dyDescent="0.25">
      <c r="A220" s="90"/>
      <c r="B220" s="91"/>
      <c r="C220" s="92"/>
      <c r="D220" s="92"/>
      <c r="E220" s="93"/>
      <c r="F220" s="94" t="str">
        <f t="shared" si="3"/>
        <v/>
      </c>
      <c r="G220" s="94"/>
    </row>
    <row r="221" spans="1:7" x14ac:dyDescent="0.25">
      <c r="A221" s="90"/>
      <c r="B221" s="91"/>
      <c r="C221" s="92"/>
      <c r="D221" s="92"/>
      <c r="E221" s="93"/>
      <c r="F221" s="94" t="str">
        <f t="shared" si="3"/>
        <v/>
      </c>
      <c r="G221" s="94"/>
    </row>
    <row r="222" spans="1:7" x14ac:dyDescent="0.25">
      <c r="A222" s="90"/>
      <c r="B222" s="91"/>
      <c r="C222" s="92"/>
      <c r="D222" s="92"/>
      <c r="E222" s="93"/>
      <c r="F222" s="94" t="str">
        <f t="shared" si="3"/>
        <v/>
      </c>
      <c r="G222" s="94"/>
    </row>
    <row r="223" spans="1:7" x14ac:dyDescent="0.25">
      <c r="A223" s="90"/>
      <c r="B223" s="91"/>
      <c r="C223" s="92"/>
      <c r="D223" s="92"/>
      <c r="E223" s="93"/>
      <c r="F223" s="94" t="str">
        <f t="shared" si="3"/>
        <v/>
      </c>
      <c r="G223" s="94"/>
    </row>
    <row r="224" spans="1:7" x14ac:dyDescent="0.25">
      <c r="A224" s="90"/>
      <c r="B224" s="91"/>
      <c r="C224" s="92"/>
      <c r="D224" s="92"/>
      <c r="E224" s="93"/>
      <c r="F224" s="94" t="str">
        <f t="shared" si="3"/>
        <v/>
      </c>
      <c r="G224" s="94"/>
    </row>
    <row r="225" spans="1:7" x14ac:dyDescent="0.25">
      <c r="A225" s="90"/>
      <c r="B225" s="91"/>
      <c r="C225" s="92"/>
      <c r="D225" s="92"/>
      <c r="E225" s="93"/>
      <c r="F225" s="94" t="str">
        <f t="shared" si="3"/>
        <v/>
      </c>
      <c r="G225" s="94"/>
    </row>
    <row r="226" spans="1:7" x14ac:dyDescent="0.25">
      <c r="A226" s="90"/>
      <c r="B226" s="91"/>
      <c r="C226" s="92"/>
      <c r="D226" s="92"/>
      <c r="E226" s="93"/>
      <c r="F226" s="94" t="str">
        <f t="shared" si="3"/>
        <v/>
      </c>
      <c r="G226" s="94"/>
    </row>
    <row r="227" spans="1:7" x14ac:dyDescent="0.25">
      <c r="A227" s="90"/>
      <c r="B227" s="91"/>
      <c r="C227" s="92"/>
      <c r="D227" s="92"/>
      <c r="E227" s="93"/>
      <c r="F227" s="94" t="str">
        <f t="shared" si="3"/>
        <v/>
      </c>
      <c r="G227" s="94"/>
    </row>
    <row r="228" spans="1:7" x14ac:dyDescent="0.25">
      <c r="A228" s="90"/>
      <c r="B228" s="91"/>
      <c r="C228" s="92"/>
      <c r="D228" s="92"/>
      <c r="E228" s="93"/>
      <c r="F228" s="94" t="str">
        <f t="shared" si="3"/>
        <v/>
      </c>
      <c r="G228" s="94"/>
    </row>
    <row r="229" spans="1:7" x14ac:dyDescent="0.25">
      <c r="A229" s="90"/>
      <c r="B229" s="91"/>
      <c r="C229" s="92"/>
      <c r="D229" s="92"/>
      <c r="E229" s="93"/>
      <c r="F229" s="94" t="str">
        <f t="shared" si="3"/>
        <v/>
      </c>
      <c r="G229" s="94"/>
    </row>
    <row r="230" spans="1:7" x14ac:dyDescent="0.25">
      <c r="A230" s="90"/>
      <c r="B230" s="91"/>
      <c r="C230" s="92"/>
      <c r="D230" s="92"/>
      <c r="E230" s="93"/>
      <c r="F230" s="94" t="str">
        <f t="shared" si="3"/>
        <v/>
      </c>
      <c r="G230" s="94"/>
    </row>
    <row r="231" spans="1:7" x14ac:dyDescent="0.25">
      <c r="A231" s="90"/>
      <c r="B231" s="91"/>
      <c r="C231" s="92"/>
      <c r="D231" s="92"/>
      <c r="E231" s="93"/>
      <c r="F231" s="94" t="str">
        <f t="shared" si="3"/>
        <v/>
      </c>
      <c r="G231" s="94"/>
    </row>
    <row r="232" spans="1:7" x14ac:dyDescent="0.25">
      <c r="A232" s="90"/>
      <c r="B232" s="91"/>
      <c r="C232" s="92"/>
      <c r="D232" s="92"/>
      <c r="E232" s="93"/>
      <c r="F232" s="94" t="str">
        <f t="shared" si="3"/>
        <v/>
      </c>
      <c r="G232" s="94"/>
    </row>
    <row r="233" spans="1:7" x14ac:dyDescent="0.25">
      <c r="A233" s="90"/>
      <c r="B233" s="91"/>
      <c r="C233" s="92"/>
      <c r="D233" s="92"/>
      <c r="E233" s="93"/>
      <c r="F233" s="94" t="str">
        <f t="shared" si="3"/>
        <v/>
      </c>
      <c r="G233" s="94"/>
    </row>
    <row r="234" spans="1:7" x14ac:dyDescent="0.25">
      <c r="A234" s="90"/>
      <c r="B234" s="91"/>
      <c r="C234" s="92"/>
      <c r="D234" s="92"/>
      <c r="E234" s="93"/>
      <c r="F234" s="94" t="str">
        <f t="shared" si="3"/>
        <v/>
      </c>
      <c r="G234" s="94"/>
    </row>
    <row r="235" spans="1:7" x14ac:dyDescent="0.25">
      <c r="A235" s="90"/>
      <c r="B235" s="91"/>
      <c r="C235" s="92"/>
      <c r="D235" s="92"/>
      <c r="E235" s="93"/>
      <c r="F235" s="94" t="str">
        <f t="shared" si="3"/>
        <v/>
      </c>
      <c r="G235" s="94"/>
    </row>
    <row r="236" spans="1:7" x14ac:dyDescent="0.25">
      <c r="A236" s="90"/>
      <c r="B236" s="91"/>
      <c r="C236" s="92"/>
      <c r="D236" s="92"/>
      <c r="E236" s="93"/>
      <c r="F236" s="94" t="str">
        <f t="shared" si="3"/>
        <v/>
      </c>
      <c r="G236" s="94"/>
    </row>
    <row r="237" spans="1:7" x14ac:dyDescent="0.25">
      <c r="A237" s="90"/>
      <c r="B237" s="91"/>
      <c r="C237" s="92"/>
      <c r="D237" s="92"/>
      <c r="E237" s="93"/>
      <c r="F237" s="94" t="str">
        <f t="shared" si="3"/>
        <v/>
      </c>
      <c r="G237" s="94"/>
    </row>
    <row r="238" spans="1:7" x14ac:dyDescent="0.25">
      <c r="A238" s="90"/>
      <c r="B238" s="91"/>
      <c r="C238" s="92"/>
      <c r="D238" s="92"/>
      <c r="E238" s="93"/>
      <c r="F238" s="94" t="str">
        <f t="shared" si="3"/>
        <v/>
      </c>
      <c r="G238" s="94"/>
    </row>
    <row r="239" spans="1:7" x14ac:dyDescent="0.25">
      <c r="A239" s="90"/>
      <c r="B239" s="91"/>
      <c r="C239" s="92"/>
      <c r="D239" s="92"/>
      <c r="E239" s="93"/>
      <c r="F239" s="94" t="str">
        <f t="shared" si="3"/>
        <v/>
      </c>
      <c r="G239" s="94"/>
    </row>
    <row r="240" spans="1:7" x14ac:dyDescent="0.25">
      <c r="A240" s="90"/>
      <c r="B240" s="91"/>
      <c r="C240" s="92"/>
      <c r="D240" s="92"/>
      <c r="E240" s="93"/>
      <c r="F240" s="94" t="str">
        <f t="shared" si="3"/>
        <v/>
      </c>
      <c r="G240" s="94"/>
    </row>
    <row r="241" spans="1:7" x14ac:dyDescent="0.25">
      <c r="A241" s="90"/>
      <c r="B241" s="91"/>
      <c r="C241" s="92"/>
      <c r="D241" s="92"/>
      <c r="E241" s="93"/>
      <c r="F241" s="94" t="str">
        <f t="shared" si="3"/>
        <v/>
      </c>
      <c r="G241" s="94"/>
    </row>
    <row r="242" spans="1:7" x14ac:dyDescent="0.25">
      <c r="A242" s="90"/>
      <c r="B242" s="91"/>
      <c r="C242" s="92"/>
      <c r="D242" s="92"/>
      <c r="E242" s="93"/>
      <c r="F242" s="94" t="str">
        <f t="shared" si="3"/>
        <v/>
      </c>
      <c r="G242" s="94"/>
    </row>
    <row r="243" spans="1:7" x14ac:dyDescent="0.25">
      <c r="A243" s="90"/>
      <c r="B243" s="91"/>
      <c r="C243" s="92"/>
      <c r="D243" s="92"/>
      <c r="E243" s="93"/>
      <c r="F243" s="94" t="str">
        <f t="shared" si="3"/>
        <v/>
      </c>
      <c r="G243" s="94"/>
    </row>
    <row r="244" spans="1:7" x14ac:dyDescent="0.25">
      <c r="A244" s="90"/>
      <c r="B244" s="91"/>
      <c r="C244" s="92"/>
      <c r="D244" s="92"/>
      <c r="E244" s="93"/>
      <c r="F244" s="94" t="str">
        <f t="shared" si="3"/>
        <v/>
      </c>
      <c r="G244" s="94"/>
    </row>
    <row r="245" spans="1:7" x14ac:dyDescent="0.25">
      <c r="A245" s="90"/>
      <c r="B245" s="91"/>
      <c r="C245" s="92"/>
      <c r="D245" s="92"/>
      <c r="E245" s="93"/>
      <c r="F245" s="94" t="str">
        <f t="shared" si="3"/>
        <v/>
      </c>
      <c r="G245" s="94"/>
    </row>
    <row r="246" spans="1:7" x14ac:dyDescent="0.25">
      <c r="A246" s="90"/>
      <c r="B246" s="91"/>
      <c r="C246" s="92"/>
      <c r="D246" s="92"/>
      <c r="E246" s="93"/>
      <c r="F246" s="94" t="str">
        <f t="shared" si="3"/>
        <v/>
      </c>
      <c r="G246" s="94"/>
    </row>
    <row r="247" spans="1:7" x14ac:dyDescent="0.25">
      <c r="A247" s="90"/>
      <c r="B247" s="91"/>
      <c r="C247" s="92"/>
      <c r="D247" s="92"/>
      <c r="E247" s="93"/>
      <c r="F247" s="94" t="str">
        <f t="shared" si="3"/>
        <v/>
      </c>
      <c r="G247" s="94"/>
    </row>
    <row r="248" spans="1:7" x14ac:dyDescent="0.25">
      <c r="A248" s="90"/>
      <c r="B248" s="91"/>
      <c r="C248" s="92"/>
      <c r="D248" s="92"/>
      <c r="E248" s="93"/>
      <c r="F248" s="94" t="str">
        <f t="shared" si="3"/>
        <v/>
      </c>
      <c r="G248" s="94"/>
    </row>
    <row r="249" spans="1:7" x14ac:dyDescent="0.25">
      <c r="A249" s="90"/>
      <c r="B249" s="91"/>
      <c r="C249" s="92"/>
      <c r="D249" s="92"/>
      <c r="E249" s="93"/>
      <c r="F249" s="94" t="str">
        <f t="shared" si="3"/>
        <v/>
      </c>
      <c r="G249" s="94"/>
    </row>
    <row r="250" spans="1:7" x14ac:dyDescent="0.25">
      <c r="A250" s="90"/>
      <c r="B250" s="91"/>
      <c r="C250" s="92"/>
      <c r="D250" s="92"/>
      <c r="E250" s="93"/>
      <c r="F250" s="94" t="str">
        <f t="shared" si="3"/>
        <v/>
      </c>
      <c r="G250" s="94"/>
    </row>
    <row r="251" spans="1:7" x14ac:dyDescent="0.25">
      <c r="A251" s="90"/>
      <c r="B251" s="91"/>
      <c r="C251" s="92"/>
      <c r="D251" s="92"/>
      <c r="E251" s="93"/>
      <c r="F251" s="94" t="str">
        <f t="shared" si="3"/>
        <v/>
      </c>
      <c r="G251" s="94"/>
    </row>
    <row r="252" spans="1:7" x14ac:dyDescent="0.25">
      <c r="A252" s="90"/>
      <c r="B252" s="91"/>
      <c r="C252" s="92"/>
      <c r="D252" s="92"/>
      <c r="E252" s="93"/>
      <c r="F252" s="94" t="str">
        <f t="shared" si="3"/>
        <v/>
      </c>
      <c r="G252" s="94"/>
    </row>
    <row r="253" spans="1:7" x14ac:dyDescent="0.25">
      <c r="A253" s="90"/>
      <c r="B253" s="91"/>
      <c r="C253" s="92"/>
      <c r="D253" s="92"/>
      <c r="E253" s="93"/>
      <c r="F253" s="94" t="str">
        <f t="shared" si="3"/>
        <v/>
      </c>
      <c r="G253" s="94"/>
    </row>
    <row r="254" spans="1:7" x14ac:dyDescent="0.25">
      <c r="A254" s="90"/>
      <c r="B254" s="91"/>
      <c r="C254" s="92"/>
      <c r="D254" s="92"/>
      <c r="E254" s="93"/>
      <c r="F254" s="94" t="str">
        <f t="shared" si="3"/>
        <v/>
      </c>
      <c r="G254" s="94"/>
    </row>
    <row r="255" spans="1:7" x14ac:dyDescent="0.25">
      <c r="A255" s="90"/>
      <c r="B255" s="91"/>
      <c r="C255" s="92"/>
      <c r="D255" s="92"/>
      <c r="E255" s="93"/>
      <c r="F255" s="94" t="str">
        <f t="shared" si="3"/>
        <v/>
      </c>
      <c r="G255" s="94"/>
    </row>
    <row r="256" spans="1:7" x14ac:dyDescent="0.25">
      <c r="A256" s="90"/>
      <c r="B256" s="91"/>
      <c r="C256" s="92"/>
      <c r="D256" s="92"/>
      <c r="E256" s="93"/>
      <c r="F256" s="94" t="str">
        <f t="shared" si="3"/>
        <v/>
      </c>
      <c r="G256" s="94"/>
    </row>
    <row r="257" spans="1:7" x14ac:dyDescent="0.25">
      <c r="A257" s="90"/>
      <c r="B257" s="91"/>
      <c r="C257" s="92"/>
      <c r="D257" s="92"/>
      <c r="E257" s="93"/>
      <c r="F257" s="94" t="str">
        <f t="shared" si="3"/>
        <v/>
      </c>
      <c r="G257" s="94"/>
    </row>
    <row r="258" spans="1:7" x14ac:dyDescent="0.25">
      <c r="A258" s="90"/>
      <c r="B258" s="91"/>
      <c r="C258" s="92"/>
      <c r="D258" s="92"/>
      <c r="E258" s="93"/>
      <c r="F258" s="94" t="str">
        <f t="shared" si="3"/>
        <v/>
      </c>
      <c r="G258" s="94"/>
    </row>
    <row r="259" spans="1:7" x14ac:dyDescent="0.25">
      <c r="A259" s="90"/>
      <c r="B259" s="91"/>
      <c r="C259" s="92"/>
      <c r="D259" s="92"/>
      <c r="E259" s="93"/>
      <c r="F259" s="94" t="str">
        <f t="shared" si="3"/>
        <v/>
      </c>
      <c r="G259" s="94"/>
    </row>
    <row r="260" spans="1:7" x14ac:dyDescent="0.25">
      <c r="A260" s="90"/>
      <c r="B260" s="91"/>
      <c r="C260" s="92"/>
      <c r="D260" s="92"/>
      <c r="E260" s="93"/>
      <c r="F260" s="94" t="str">
        <f t="shared" si="3"/>
        <v/>
      </c>
      <c r="G260" s="94"/>
    </row>
    <row r="261" spans="1:7" x14ac:dyDescent="0.25">
      <c r="A261" s="90"/>
      <c r="B261" s="91"/>
      <c r="C261" s="92"/>
      <c r="D261" s="92"/>
      <c r="E261" s="93"/>
      <c r="F261" s="94" t="str">
        <f t="shared" si="3"/>
        <v/>
      </c>
      <c r="G261" s="94"/>
    </row>
    <row r="262" spans="1:7" x14ac:dyDescent="0.25">
      <c r="A262" s="90"/>
      <c r="B262" s="91"/>
      <c r="C262" s="92"/>
      <c r="D262" s="92"/>
      <c r="E262" s="93"/>
      <c r="F262" s="94" t="str">
        <f t="shared" si="3"/>
        <v/>
      </c>
      <c r="G262" s="94"/>
    </row>
    <row r="263" spans="1:7" x14ac:dyDescent="0.25">
      <c r="A263" s="90"/>
      <c r="B263" s="91"/>
      <c r="C263" s="92"/>
      <c r="D263" s="92"/>
      <c r="E263" s="93"/>
      <c r="F263" s="94" t="str">
        <f t="shared" si="3"/>
        <v/>
      </c>
      <c r="G263" s="94"/>
    </row>
    <row r="264" spans="1:7" x14ac:dyDescent="0.25">
      <c r="A264" s="90"/>
      <c r="B264" s="91"/>
      <c r="C264" s="92"/>
      <c r="D264" s="92"/>
      <c r="E264" s="93"/>
      <c r="F264" s="94" t="str">
        <f t="shared" si="3"/>
        <v/>
      </c>
      <c r="G264" s="94"/>
    </row>
    <row r="265" spans="1:7" x14ac:dyDescent="0.25">
      <c r="A265" s="90"/>
      <c r="B265" s="91"/>
      <c r="C265" s="92"/>
      <c r="D265" s="92"/>
      <c r="E265" s="93"/>
      <c r="F265" s="94" t="str">
        <f t="shared" si="3"/>
        <v/>
      </c>
      <c r="G265" s="94"/>
    </row>
    <row r="266" spans="1:7" x14ac:dyDescent="0.25">
      <c r="A266" s="90"/>
      <c r="B266" s="91"/>
      <c r="C266" s="92"/>
      <c r="D266" s="92"/>
      <c r="E266" s="93"/>
      <c r="F266" s="94" t="str">
        <f t="shared" si="3"/>
        <v/>
      </c>
      <c r="G266" s="94"/>
    </row>
    <row r="267" spans="1:7" x14ac:dyDescent="0.25">
      <c r="A267" s="90"/>
      <c r="B267" s="91"/>
      <c r="C267" s="92"/>
      <c r="D267" s="92"/>
      <c r="E267" s="93"/>
      <c r="F267" s="94" t="str">
        <f t="shared" si="3"/>
        <v/>
      </c>
      <c r="G267" s="94"/>
    </row>
    <row r="268" spans="1:7" x14ac:dyDescent="0.25">
      <c r="A268" s="90"/>
      <c r="B268" s="91"/>
      <c r="C268" s="92"/>
      <c r="D268" s="92"/>
      <c r="E268" s="93"/>
      <c r="F268" s="94" t="str">
        <f t="shared" si="3"/>
        <v/>
      </c>
      <c r="G268" s="94"/>
    </row>
    <row r="269" spans="1:7" x14ac:dyDescent="0.25">
      <c r="A269" s="90"/>
      <c r="B269" s="91"/>
      <c r="C269" s="92"/>
      <c r="D269" s="92"/>
      <c r="E269" s="93"/>
      <c r="F269" s="94" t="str">
        <f t="shared" ref="F269:F300" si="4">IFERROR(LOG(E269),"")</f>
        <v/>
      </c>
      <c r="G269" s="94"/>
    </row>
    <row r="270" spans="1:7" x14ac:dyDescent="0.25">
      <c r="A270" s="90"/>
      <c r="B270" s="91"/>
      <c r="C270" s="92"/>
      <c r="D270" s="92"/>
      <c r="E270" s="93"/>
      <c r="F270" s="94" t="str">
        <f t="shared" si="4"/>
        <v/>
      </c>
      <c r="G270" s="94"/>
    </row>
    <row r="271" spans="1:7" x14ac:dyDescent="0.25">
      <c r="A271" s="90"/>
      <c r="B271" s="91"/>
      <c r="C271" s="92"/>
      <c r="D271" s="92"/>
      <c r="E271" s="93"/>
      <c r="F271" s="94" t="str">
        <f t="shared" si="4"/>
        <v/>
      </c>
      <c r="G271" s="94"/>
    </row>
    <row r="272" spans="1:7" x14ac:dyDescent="0.25">
      <c r="A272" s="90"/>
      <c r="B272" s="91"/>
      <c r="C272" s="92"/>
      <c r="D272" s="92"/>
      <c r="E272" s="93"/>
      <c r="F272" s="94" t="str">
        <f t="shared" si="4"/>
        <v/>
      </c>
      <c r="G272" s="94"/>
    </row>
    <row r="273" spans="1:7" x14ac:dyDescent="0.25">
      <c r="A273" s="90"/>
      <c r="B273" s="91"/>
      <c r="C273" s="92"/>
      <c r="D273" s="92"/>
      <c r="E273" s="93"/>
      <c r="F273" s="94" t="str">
        <f t="shared" si="4"/>
        <v/>
      </c>
      <c r="G273" s="94"/>
    </row>
    <row r="274" spans="1:7" x14ac:dyDescent="0.25">
      <c r="A274" s="90"/>
      <c r="B274" s="91"/>
      <c r="C274" s="92"/>
      <c r="D274" s="92"/>
      <c r="E274" s="93"/>
      <c r="F274" s="94" t="str">
        <f t="shared" si="4"/>
        <v/>
      </c>
      <c r="G274" s="94"/>
    </row>
    <row r="275" spans="1:7" x14ac:dyDescent="0.25">
      <c r="A275" s="90"/>
      <c r="B275" s="91"/>
      <c r="C275" s="92"/>
      <c r="D275" s="92"/>
      <c r="E275" s="93"/>
      <c r="F275" s="94" t="str">
        <f t="shared" si="4"/>
        <v/>
      </c>
      <c r="G275" s="94"/>
    </row>
    <row r="276" spans="1:7" x14ac:dyDescent="0.25">
      <c r="A276" s="90"/>
      <c r="B276" s="91"/>
      <c r="C276" s="92"/>
      <c r="D276" s="92"/>
      <c r="E276" s="93"/>
      <c r="F276" s="94" t="str">
        <f t="shared" si="4"/>
        <v/>
      </c>
      <c r="G276" s="94"/>
    </row>
    <row r="277" spans="1:7" x14ac:dyDescent="0.25">
      <c r="A277" s="90"/>
      <c r="B277" s="91"/>
      <c r="C277" s="92"/>
      <c r="D277" s="92"/>
      <c r="E277" s="93"/>
      <c r="F277" s="94" t="str">
        <f t="shared" si="4"/>
        <v/>
      </c>
      <c r="G277" s="94"/>
    </row>
    <row r="278" spans="1:7" x14ac:dyDescent="0.25">
      <c r="A278" s="90"/>
      <c r="B278" s="91"/>
      <c r="C278" s="92"/>
      <c r="D278" s="92"/>
      <c r="E278" s="93"/>
      <c r="F278" s="94" t="str">
        <f t="shared" si="4"/>
        <v/>
      </c>
      <c r="G278" s="94"/>
    </row>
    <row r="279" spans="1:7" x14ac:dyDescent="0.25">
      <c r="A279" s="90"/>
      <c r="B279" s="91"/>
      <c r="C279" s="92"/>
      <c r="D279" s="92"/>
      <c r="E279" s="93"/>
      <c r="F279" s="94" t="str">
        <f t="shared" si="4"/>
        <v/>
      </c>
      <c r="G279" s="94"/>
    </row>
    <row r="280" spans="1:7" x14ac:dyDescent="0.25">
      <c r="A280" s="90"/>
      <c r="B280" s="91"/>
      <c r="C280" s="92"/>
      <c r="D280" s="92"/>
      <c r="E280" s="93"/>
      <c r="F280" s="94" t="str">
        <f t="shared" si="4"/>
        <v/>
      </c>
      <c r="G280" s="94"/>
    </row>
    <row r="281" spans="1:7" x14ac:dyDescent="0.25">
      <c r="A281" s="90"/>
      <c r="B281" s="91"/>
      <c r="C281" s="92"/>
      <c r="D281" s="92"/>
      <c r="E281" s="93"/>
      <c r="F281" s="94" t="str">
        <f t="shared" si="4"/>
        <v/>
      </c>
      <c r="G281" s="94"/>
    </row>
    <row r="282" spans="1:7" x14ac:dyDescent="0.25">
      <c r="A282" s="90"/>
      <c r="B282" s="91"/>
      <c r="C282" s="92"/>
      <c r="D282" s="92"/>
      <c r="E282" s="93"/>
      <c r="F282" s="94" t="str">
        <f t="shared" si="4"/>
        <v/>
      </c>
      <c r="G282" s="94"/>
    </row>
    <row r="283" spans="1:7" x14ac:dyDescent="0.25">
      <c r="A283" s="90"/>
      <c r="B283" s="91"/>
      <c r="C283" s="92"/>
      <c r="D283" s="92"/>
      <c r="E283" s="93"/>
      <c r="F283" s="94" t="str">
        <f t="shared" si="4"/>
        <v/>
      </c>
      <c r="G283" s="94"/>
    </row>
    <row r="284" spans="1:7" x14ac:dyDescent="0.25">
      <c r="A284" s="90"/>
      <c r="B284" s="91"/>
      <c r="C284" s="92"/>
      <c r="D284" s="92"/>
      <c r="E284" s="93"/>
      <c r="F284" s="94" t="str">
        <f t="shared" si="4"/>
        <v/>
      </c>
      <c r="G284" s="94"/>
    </row>
    <row r="285" spans="1:7" x14ac:dyDescent="0.25">
      <c r="A285" s="90"/>
      <c r="B285" s="91"/>
      <c r="C285" s="92"/>
      <c r="D285" s="92"/>
      <c r="E285" s="93"/>
      <c r="F285" s="94" t="str">
        <f t="shared" si="4"/>
        <v/>
      </c>
      <c r="G285" s="94"/>
    </row>
    <row r="286" spans="1:7" x14ac:dyDescent="0.25">
      <c r="A286" s="90"/>
      <c r="B286" s="91"/>
      <c r="C286" s="92"/>
      <c r="D286" s="92"/>
      <c r="E286" s="93"/>
      <c r="F286" s="94" t="str">
        <f t="shared" si="4"/>
        <v/>
      </c>
      <c r="G286" s="94"/>
    </row>
    <row r="287" spans="1:7" x14ac:dyDescent="0.25">
      <c r="A287" s="90"/>
      <c r="B287" s="91"/>
      <c r="C287" s="92"/>
      <c r="D287" s="92"/>
      <c r="E287" s="93"/>
      <c r="F287" s="94" t="str">
        <f t="shared" si="4"/>
        <v/>
      </c>
      <c r="G287" s="94"/>
    </row>
    <row r="288" spans="1:7" x14ac:dyDescent="0.25">
      <c r="A288" s="90"/>
      <c r="B288" s="91"/>
      <c r="C288" s="92"/>
      <c r="D288" s="92"/>
      <c r="E288" s="93"/>
      <c r="F288" s="94" t="str">
        <f t="shared" si="4"/>
        <v/>
      </c>
      <c r="G288" s="94"/>
    </row>
    <row r="289" spans="1:7" x14ac:dyDescent="0.25">
      <c r="A289" s="90"/>
      <c r="B289" s="91"/>
      <c r="C289" s="92"/>
      <c r="D289" s="92"/>
      <c r="E289" s="93"/>
      <c r="F289" s="94" t="str">
        <f t="shared" si="4"/>
        <v/>
      </c>
      <c r="G289" s="94"/>
    </row>
    <row r="290" spans="1:7" x14ac:dyDescent="0.25">
      <c r="A290" s="90"/>
      <c r="B290" s="91"/>
      <c r="C290" s="92"/>
      <c r="D290" s="92"/>
      <c r="E290" s="93"/>
      <c r="F290" s="94" t="str">
        <f t="shared" si="4"/>
        <v/>
      </c>
      <c r="G290" s="94"/>
    </row>
    <row r="291" spans="1:7" x14ac:dyDescent="0.25">
      <c r="A291" s="90"/>
      <c r="B291" s="91"/>
      <c r="C291" s="92"/>
      <c r="D291" s="92"/>
      <c r="E291" s="93"/>
      <c r="F291" s="94" t="str">
        <f t="shared" si="4"/>
        <v/>
      </c>
      <c r="G291" s="94"/>
    </row>
    <row r="292" spans="1:7" x14ac:dyDescent="0.25">
      <c r="A292" s="90"/>
      <c r="B292" s="91"/>
      <c r="C292" s="92"/>
      <c r="D292" s="92"/>
      <c r="E292" s="93"/>
      <c r="F292" s="94" t="str">
        <f t="shared" si="4"/>
        <v/>
      </c>
      <c r="G292" s="94"/>
    </row>
    <row r="293" spans="1:7" x14ac:dyDescent="0.25">
      <c r="A293" s="90"/>
      <c r="B293" s="91"/>
      <c r="C293" s="92"/>
      <c r="D293" s="92"/>
      <c r="E293" s="93"/>
      <c r="F293" s="94" t="str">
        <f t="shared" si="4"/>
        <v/>
      </c>
      <c r="G293" s="94"/>
    </row>
    <row r="294" spans="1:7" x14ac:dyDescent="0.25">
      <c r="A294" s="90"/>
      <c r="B294" s="91"/>
      <c r="C294" s="92"/>
      <c r="D294" s="92"/>
      <c r="E294" s="93"/>
      <c r="F294" s="94" t="str">
        <f t="shared" si="4"/>
        <v/>
      </c>
      <c r="G294" s="94"/>
    </row>
    <row r="295" spans="1:7" x14ac:dyDescent="0.25">
      <c r="A295" s="90"/>
      <c r="B295" s="91"/>
      <c r="C295" s="92"/>
      <c r="D295" s="92"/>
      <c r="E295" s="93"/>
      <c r="F295" s="94" t="str">
        <f t="shared" si="4"/>
        <v/>
      </c>
      <c r="G295" s="94"/>
    </row>
    <row r="296" spans="1:7" x14ac:dyDescent="0.25">
      <c r="A296" s="90"/>
      <c r="B296" s="91"/>
      <c r="C296" s="92"/>
      <c r="D296" s="92"/>
      <c r="E296" s="93"/>
      <c r="F296" s="94" t="str">
        <f t="shared" si="4"/>
        <v/>
      </c>
      <c r="G296" s="94"/>
    </row>
    <row r="297" spans="1:7" x14ac:dyDescent="0.25">
      <c r="A297" s="90"/>
      <c r="B297" s="91"/>
      <c r="C297" s="92"/>
      <c r="D297" s="92"/>
      <c r="E297" s="93"/>
      <c r="F297" s="94" t="str">
        <f t="shared" si="4"/>
        <v/>
      </c>
      <c r="G297" s="94"/>
    </row>
    <row r="298" spans="1:7" x14ac:dyDescent="0.25">
      <c r="A298" s="90"/>
      <c r="B298" s="91"/>
      <c r="C298" s="92"/>
      <c r="D298" s="92"/>
      <c r="E298" s="93"/>
      <c r="F298" s="94" t="str">
        <f t="shared" si="4"/>
        <v/>
      </c>
      <c r="G298" s="94"/>
    </row>
    <row r="299" spans="1:7" x14ac:dyDescent="0.25">
      <c r="A299" s="90"/>
      <c r="B299" s="91"/>
      <c r="C299" s="92"/>
      <c r="D299" s="92"/>
      <c r="E299" s="93"/>
      <c r="F299" s="94" t="str">
        <f t="shared" si="4"/>
        <v/>
      </c>
      <c r="G299" s="94"/>
    </row>
    <row r="300" spans="1:7" x14ac:dyDescent="0.25">
      <c r="A300" s="90"/>
      <c r="B300" s="91"/>
      <c r="C300" s="92"/>
      <c r="D300" s="92"/>
      <c r="E300" s="93"/>
      <c r="F300" s="94" t="str">
        <f t="shared" si="4"/>
        <v/>
      </c>
      <c r="G300" s="94"/>
    </row>
  </sheetData>
  <sheetProtection algorithmName="SHA-512" hashValue="ygqoQS/UrsiXbq4Cxm5N/HsY008eL7q6W3evFOSpbbA5RsN+Adzh8ikkO9YdqeliRs6JB97uafcGcAlL82okWw==" saltValue="sfDhJ+89046zXDwbBQurjw==" spinCount="100000" sheet="1" objects="1" scenarios="1"/>
  <mergeCells count="22">
    <mergeCell ref="T12:T14"/>
    <mergeCell ref="O12:O14"/>
    <mergeCell ref="A7:B7"/>
    <mergeCell ref="C7:D7"/>
    <mergeCell ref="E7:F7"/>
    <mergeCell ref="J9:L9"/>
    <mergeCell ref="O10:S11"/>
    <mergeCell ref="P12:P14"/>
    <mergeCell ref="Q12:Q14"/>
    <mergeCell ref="R12:R14"/>
    <mergeCell ref="S12:S14"/>
    <mergeCell ref="A9:G10"/>
    <mergeCell ref="A4:F4"/>
    <mergeCell ref="O4:R5"/>
    <mergeCell ref="A5:B5"/>
    <mergeCell ref="C5:D5"/>
    <mergeCell ref="E5:F5"/>
    <mergeCell ref="A6:B6"/>
    <mergeCell ref="C6:D6"/>
    <mergeCell ref="E6:F6"/>
    <mergeCell ref="O6:P6"/>
    <mergeCell ref="Q6:R6"/>
  </mergeCells>
  <pageMargins left="0.7" right="0.7" top="0.75" bottom="0.75" header="0.3" footer="0.3"/>
  <pageSetup orientation="portrait" horizontalDpi="4294967295" verticalDpi="429496729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0"/>
  <sheetViews>
    <sheetView topLeftCell="A7" zoomScaleNormal="100" zoomScalePageLayoutView="120" workbookViewId="0">
      <selection activeCell="G8" sqref="G8"/>
    </sheetView>
  </sheetViews>
  <sheetFormatPr defaultColWidth="8.85546875" defaultRowHeight="15" x14ac:dyDescent="0.25"/>
  <cols>
    <col min="1" max="1" width="15.85546875" style="39" customWidth="1"/>
    <col min="2" max="3" width="12.7109375" style="39" customWidth="1"/>
    <col min="4" max="4" width="10.140625" style="39" customWidth="1"/>
    <col min="5" max="7" width="12.7109375" style="39" customWidth="1"/>
    <col min="8" max="8" width="5.42578125" style="39" customWidth="1"/>
    <col min="9" max="9" width="11.7109375" style="39" customWidth="1"/>
    <col min="10" max="10" width="20.7109375" style="39" customWidth="1"/>
    <col min="11" max="11" width="18.7109375" style="39" customWidth="1"/>
    <col min="12" max="12" width="20.85546875" style="39" customWidth="1"/>
    <col min="13" max="13" width="29" style="39" customWidth="1"/>
    <col min="14" max="14" width="8.85546875" style="39"/>
    <col min="15" max="16" width="20.7109375" style="39" customWidth="1"/>
    <col min="17" max="17" width="21.28515625" style="39" customWidth="1"/>
    <col min="18" max="18" width="20.7109375" style="39" customWidth="1"/>
    <col min="19" max="19" width="26.28515625" style="39" customWidth="1"/>
    <col min="20" max="20" width="27.7109375" style="39" customWidth="1"/>
    <col min="21" max="16384" width="8.85546875" style="39"/>
  </cols>
  <sheetData>
    <row r="1" spans="1:20" ht="18" x14ac:dyDescent="0.65">
      <c r="A1" s="9" t="s">
        <v>50</v>
      </c>
      <c r="C1" s="55"/>
      <c r="D1" s="56"/>
      <c r="E1" s="37"/>
      <c r="F1" s="38"/>
      <c r="G1" s="38"/>
      <c r="H1" s="36"/>
      <c r="I1" s="36"/>
      <c r="J1" s="37"/>
      <c r="K1" s="38"/>
      <c r="L1" s="38"/>
    </row>
    <row r="2" spans="1:20" ht="18" x14ac:dyDescent="0.65">
      <c r="A2" s="9" t="s">
        <v>56</v>
      </c>
      <c r="C2" s="55"/>
      <c r="D2" s="56"/>
      <c r="E2" s="37"/>
      <c r="F2" s="38"/>
      <c r="G2" s="38"/>
      <c r="H2" s="36"/>
      <c r="I2" s="38"/>
      <c r="J2" s="38"/>
      <c r="K2" s="38"/>
      <c r="L2" s="38"/>
      <c r="O2" s="84" t="s">
        <v>46</v>
      </c>
    </row>
    <row r="3" spans="1:20" ht="18.2" thickBot="1" x14ac:dyDescent="0.7">
      <c r="A3" s="35"/>
      <c r="C3" s="55"/>
      <c r="D3" s="56"/>
      <c r="E3" s="37"/>
      <c r="F3" s="38"/>
      <c r="G3" s="38"/>
      <c r="H3" s="36"/>
      <c r="I3" s="38"/>
      <c r="J3" s="38"/>
      <c r="K3" s="38"/>
      <c r="L3" s="38"/>
    </row>
    <row r="4" spans="1:20" ht="18.600000000000001" customHeight="1" thickTop="1" thickBot="1" x14ac:dyDescent="0.3">
      <c r="A4" s="111" t="s">
        <v>47</v>
      </c>
      <c r="B4" s="111"/>
      <c r="C4" s="111"/>
      <c r="D4" s="111"/>
      <c r="E4" s="111"/>
      <c r="F4" s="111"/>
      <c r="G4" s="86"/>
      <c r="H4" s="36"/>
      <c r="I4" s="38"/>
      <c r="J4" s="38"/>
      <c r="K4" s="38"/>
      <c r="L4" s="38"/>
      <c r="O4" s="112" t="s">
        <v>45</v>
      </c>
      <c r="P4" s="112"/>
      <c r="Q4" s="112"/>
      <c r="R4" s="112"/>
    </row>
    <row r="5" spans="1:20" ht="20.25" thickTop="1" thickBot="1" x14ac:dyDescent="0.3">
      <c r="A5" s="135"/>
      <c r="B5" s="135"/>
      <c r="C5" s="136" t="s">
        <v>9</v>
      </c>
      <c r="D5" s="136"/>
      <c r="E5" s="136" t="s">
        <v>11</v>
      </c>
      <c r="F5" s="136"/>
      <c r="G5" s="59"/>
      <c r="H5" s="36"/>
      <c r="I5" s="38"/>
      <c r="J5" s="38"/>
      <c r="K5" s="38"/>
      <c r="L5" s="38"/>
      <c r="O5" s="112"/>
      <c r="P5" s="112"/>
      <c r="Q5" s="112"/>
      <c r="R5" s="112"/>
    </row>
    <row r="6" spans="1:20" ht="18.600000000000001" thickTop="1" thickBot="1" x14ac:dyDescent="0.7">
      <c r="A6" s="137" t="s">
        <v>12</v>
      </c>
      <c r="B6" s="137"/>
      <c r="C6" s="138">
        <v>2.1</v>
      </c>
      <c r="D6" s="138"/>
      <c r="E6" s="128">
        <v>126</v>
      </c>
      <c r="F6" s="128"/>
      <c r="G6" s="62"/>
      <c r="H6" s="36"/>
      <c r="I6" s="38"/>
      <c r="J6" s="38"/>
      <c r="K6" s="38"/>
      <c r="L6" s="38"/>
      <c r="O6" s="109" t="s">
        <v>49</v>
      </c>
      <c r="P6" s="109"/>
      <c r="Q6" s="110" t="s">
        <v>51</v>
      </c>
      <c r="R6" s="110"/>
    </row>
    <row r="7" spans="1:20" ht="18.600000000000001" thickTop="1" thickBot="1" x14ac:dyDescent="0.7">
      <c r="A7" s="137" t="s">
        <v>13</v>
      </c>
      <c r="B7" s="137"/>
      <c r="C7" s="138">
        <v>2.61</v>
      </c>
      <c r="D7" s="138"/>
      <c r="E7" s="128">
        <v>410</v>
      </c>
      <c r="F7" s="128"/>
      <c r="G7" s="62"/>
      <c r="H7" s="36"/>
      <c r="I7" s="38"/>
      <c r="J7" s="38"/>
      <c r="K7" s="38"/>
      <c r="L7" s="38"/>
      <c r="O7" s="41" t="s">
        <v>16</v>
      </c>
      <c r="P7" s="41" t="s">
        <v>17</v>
      </c>
      <c r="Q7" s="42" t="s">
        <v>16</v>
      </c>
      <c r="R7" s="42" t="s">
        <v>17</v>
      </c>
    </row>
    <row r="8" spans="1:20" ht="18.600000000000001" thickTop="1" thickBot="1" x14ac:dyDescent="0.7">
      <c r="A8" s="35"/>
      <c r="C8" s="55"/>
      <c r="D8" s="56"/>
      <c r="E8" s="37"/>
      <c r="F8" s="38"/>
      <c r="G8" s="38"/>
      <c r="H8" s="36"/>
      <c r="I8" s="38"/>
      <c r="J8" s="38"/>
      <c r="K8" s="38"/>
      <c r="L8" s="38"/>
      <c r="O8" s="73" t="str">
        <f ca="1">IFERROR(AVERAGE(OFFSET(F13,COUNT(F13:F300)-20,0,20,1)),"")</f>
        <v/>
      </c>
      <c r="P8" s="74" t="str">
        <f ca="1">IFERROR(10^O8,"")</f>
        <v/>
      </c>
      <c r="Q8" s="71" t="str">
        <f ca="1">IFERROR(O8+(1.282*(STDEV(OFFSET(F13,COUNT(F13:F300)-20,0,20,1)))),"")</f>
        <v/>
      </c>
      <c r="R8" s="72" t="str">
        <f ca="1">IFERROR(10^Q8,"")</f>
        <v/>
      </c>
    </row>
    <row r="9" spans="1:20" ht="14.45" customHeight="1" thickBot="1" x14ac:dyDescent="0.3">
      <c r="A9" s="130" t="s">
        <v>41</v>
      </c>
      <c r="B9" s="130"/>
      <c r="C9" s="130"/>
      <c r="D9" s="130"/>
      <c r="E9" s="130"/>
      <c r="F9" s="130"/>
      <c r="G9" s="130"/>
      <c r="H9" s="57"/>
      <c r="J9" s="129"/>
      <c r="K9" s="129"/>
      <c r="L9" s="129"/>
    </row>
    <row r="10" spans="1:20" ht="15.75" thickBot="1" x14ac:dyDescent="0.3">
      <c r="A10" s="130"/>
      <c r="B10" s="130"/>
      <c r="C10" s="130"/>
      <c r="D10" s="130"/>
      <c r="E10" s="130"/>
      <c r="F10" s="130"/>
      <c r="G10" s="130"/>
      <c r="H10" s="40"/>
      <c r="J10" s="58"/>
      <c r="K10" s="59"/>
      <c r="L10" s="59"/>
      <c r="O10" s="120" t="s">
        <v>52</v>
      </c>
      <c r="P10" s="120"/>
      <c r="Q10" s="120"/>
      <c r="R10" s="120"/>
      <c r="S10" s="120"/>
    </row>
    <row r="11" spans="1:20" ht="15.75" thickBot="1" x14ac:dyDescent="0.3">
      <c r="A11" s="95" t="s">
        <v>3</v>
      </c>
      <c r="B11" s="95" t="s">
        <v>4</v>
      </c>
      <c r="C11" s="95" t="s">
        <v>5</v>
      </c>
      <c r="D11" s="95" t="s">
        <v>6</v>
      </c>
      <c r="E11" s="95" t="s">
        <v>7</v>
      </c>
      <c r="F11" s="95" t="s">
        <v>18</v>
      </c>
      <c r="G11" s="95" t="s">
        <v>57</v>
      </c>
      <c r="H11" s="40"/>
      <c r="J11" s="60"/>
      <c r="K11" s="61"/>
      <c r="L11" s="62"/>
      <c r="O11" s="120"/>
      <c r="P11" s="120"/>
      <c r="Q11" s="120"/>
      <c r="R11" s="120"/>
      <c r="S11" s="120"/>
    </row>
    <row r="12" spans="1:20" ht="28.7" customHeight="1" thickBot="1" x14ac:dyDescent="0.3">
      <c r="A12" s="96" t="s">
        <v>40</v>
      </c>
      <c r="B12" s="97" t="s">
        <v>2</v>
      </c>
      <c r="C12" s="97" t="s">
        <v>10</v>
      </c>
      <c r="D12" s="97" t="s">
        <v>8</v>
      </c>
      <c r="E12" s="97" t="s">
        <v>42</v>
      </c>
      <c r="F12" s="97" t="s">
        <v>43</v>
      </c>
      <c r="G12" s="97" t="s">
        <v>58</v>
      </c>
      <c r="H12" s="63"/>
      <c r="J12" s="60"/>
      <c r="K12" s="61"/>
      <c r="L12" s="62"/>
      <c r="O12" s="132"/>
      <c r="P12" s="121" t="s">
        <v>54</v>
      </c>
      <c r="Q12" s="122" t="s">
        <v>53</v>
      </c>
      <c r="R12" s="125" t="s">
        <v>55</v>
      </c>
      <c r="S12" s="126" t="s">
        <v>44</v>
      </c>
      <c r="T12" s="131"/>
    </row>
    <row r="13" spans="1:20" ht="15" customHeight="1" thickBot="1" x14ac:dyDescent="0.3">
      <c r="A13" s="98"/>
      <c r="B13" s="99"/>
      <c r="C13" s="100"/>
      <c r="D13" s="100"/>
      <c r="E13" s="101"/>
      <c r="F13" s="94" t="str">
        <f>IFERROR(LOG(E13),"")</f>
        <v/>
      </c>
      <c r="G13" s="94"/>
      <c r="I13" s="45"/>
      <c r="J13" s="45"/>
      <c r="K13" s="45"/>
      <c r="O13" s="133"/>
      <c r="P13" s="121"/>
      <c r="Q13" s="123"/>
      <c r="R13" s="125"/>
      <c r="S13" s="126"/>
      <c r="T13" s="131"/>
    </row>
    <row r="14" spans="1:20" ht="15" customHeight="1" thickBot="1" x14ac:dyDescent="0.3">
      <c r="A14" s="98"/>
      <c r="B14" s="99"/>
      <c r="C14" s="100"/>
      <c r="D14" s="100"/>
      <c r="E14" s="101"/>
      <c r="F14" s="94" t="str">
        <f t="shared" ref="F14:F77" si="0">IFERROR(LOG(E14),"")</f>
        <v/>
      </c>
      <c r="G14" s="94"/>
      <c r="O14" s="134"/>
      <c r="P14" s="121"/>
      <c r="Q14" s="124"/>
      <c r="R14" s="125"/>
      <c r="S14" s="126"/>
      <c r="T14" s="131"/>
    </row>
    <row r="15" spans="1:20" ht="15" customHeight="1" thickBot="1" x14ac:dyDescent="0.7">
      <c r="A15" s="98"/>
      <c r="B15" s="99"/>
      <c r="C15" s="100"/>
      <c r="D15" s="100"/>
      <c r="E15" s="101"/>
      <c r="F15" s="94" t="str">
        <f t="shared" si="0"/>
        <v/>
      </c>
      <c r="G15" s="94"/>
      <c r="O15" s="46" t="s">
        <v>0</v>
      </c>
      <c r="P15" s="75" t="str">
        <f ca="1">IFERROR(IF(O8&lt;=0, "", O8-$C$6),"")</f>
        <v/>
      </c>
      <c r="Q15" s="82" t="str">
        <f ca="1">IFERROR(IF(P15="","",IF(P15&lt;=0,"Yes","No")),"")</f>
        <v/>
      </c>
      <c r="R15" s="75" t="str">
        <f ca="1">IF(P15="","",IF(P15&lt;=0,"No","Yes"))</f>
        <v/>
      </c>
      <c r="S15" s="77" t="str">
        <f ca="1">IF(P15="","",IF(Q15="Yes", 0,IF(P15&lt;=0.5,1,IF(P15&lt;=1,2,IF(P15&lt;=1.5,3,IF(P15&lt;=2,4,"&gt; 4 days follow FDA guidelines"))))))</f>
        <v/>
      </c>
    </row>
    <row r="16" spans="1:20" ht="15" customHeight="1" thickBot="1" x14ac:dyDescent="0.7">
      <c r="A16" s="98"/>
      <c r="B16" s="99"/>
      <c r="C16" s="100"/>
      <c r="D16" s="100"/>
      <c r="E16" s="101"/>
      <c r="F16" s="94" t="str">
        <f t="shared" si="0"/>
        <v/>
      </c>
      <c r="G16" s="94"/>
      <c r="O16" s="47" t="s">
        <v>1</v>
      </c>
      <c r="P16" s="76" t="str">
        <f ca="1">IFERROR(IF(Q8&lt;=0, "", Q8-$C$7),"")</f>
        <v/>
      </c>
      <c r="Q16" s="79" t="str">
        <f ca="1">IFERROR(IF(P16="","",IF(P16&lt;=0,"Yes","No")),"")</f>
        <v/>
      </c>
      <c r="R16" s="76" t="str">
        <f ca="1">IF(P16="","",IF(P16&lt;=0,"No","Yes"))</f>
        <v/>
      </c>
      <c r="S16" s="78" t="str">
        <f ca="1">IF(P16="","",IF(Q16="Yes", 0,IF(P16&lt;=0.5,1,IF(P16&lt;=1,2,IF(P16&lt;=1.5,3,IF(P16&lt;=2,4,"&gt; 4 days follow FDA guidelines"))))))</f>
        <v/>
      </c>
    </row>
    <row r="17" spans="1:16" ht="15" customHeight="1" x14ac:dyDescent="0.65">
      <c r="A17" s="98"/>
      <c r="B17" s="99"/>
      <c r="C17" s="100"/>
      <c r="D17" s="100"/>
      <c r="E17" s="101"/>
      <c r="F17" s="94" t="str">
        <f t="shared" si="0"/>
        <v/>
      </c>
      <c r="G17" s="94"/>
    </row>
    <row r="18" spans="1:16" ht="15" customHeight="1" x14ac:dyDescent="0.65">
      <c r="A18" s="98"/>
      <c r="B18" s="99"/>
      <c r="C18" s="100"/>
      <c r="D18" s="100"/>
      <c r="E18" s="101"/>
      <c r="F18" s="94" t="str">
        <f t="shared" si="0"/>
        <v/>
      </c>
      <c r="G18" s="94"/>
      <c r="H18" s="64"/>
    </row>
    <row r="19" spans="1:16" ht="15" customHeight="1" x14ac:dyDescent="0.65">
      <c r="A19" s="98"/>
      <c r="B19" s="99"/>
      <c r="C19" s="100"/>
      <c r="D19" s="100"/>
      <c r="E19" s="101"/>
      <c r="F19" s="94" t="str">
        <f t="shared" si="0"/>
        <v/>
      </c>
      <c r="G19" s="94"/>
      <c r="H19" s="49"/>
    </row>
    <row r="20" spans="1:16" ht="15" customHeight="1" x14ac:dyDescent="0.65">
      <c r="A20" s="98"/>
      <c r="B20" s="99"/>
      <c r="C20" s="100"/>
      <c r="D20" s="100"/>
      <c r="E20" s="101"/>
      <c r="F20" s="94" t="str">
        <f t="shared" si="0"/>
        <v/>
      </c>
      <c r="G20" s="94"/>
    </row>
    <row r="21" spans="1:16" ht="15" customHeight="1" x14ac:dyDescent="0.65">
      <c r="A21" s="98"/>
      <c r="B21" s="99"/>
      <c r="C21" s="100"/>
      <c r="D21" s="100"/>
      <c r="E21" s="101"/>
      <c r="F21" s="94" t="str">
        <f t="shared" si="0"/>
        <v/>
      </c>
      <c r="G21" s="94"/>
    </row>
    <row r="22" spans="1:16" ht="15" customHeight="1" x14ac:dyDescent="0.65">
      <c r="A22" s="98"/>
      <c r="B22" s="99"/>
      <c r="C22" s="100"/>
      <c r="D22" s="100"/>
      <c r="E22" s="101"/>
      <c r="F22" s="94" t="str">
        <f t="shared" si="0"/>
        <v/>
      </c>
      <c r="G22" s="94"/>
    </row>
    <row r="23" spans="1:16" ht="15" customHeight="1" x14ac:dyDescent="0.65">
      <c r="A23" s="98"/>
      <c r="B23" s="99"/>
      <c r="C23" s="100"/>
      <c r="D23" s="100"/>
      <c r="E23" s="101"/>
      <c r="F23" s="94" t="str">
        <f t="shared" si="0"/>
        <v/>
      </c>
      <c r="G23" s="94"/>
    </row>
    <row r="24" spans="1:16" ht="15" customHeight="1" x14ac:dyDescent="0.65">
      <c r="A24" s="98"/>
      <c r="B24" s="99"/>
      <c r="C24" s="100"/>
      <c r="D24" s="100"/>
      <c r="E24" s="101"/>
      <c r="F24" s="94" t="str">
        <f t="shared" si="0"/>
        <v/>
      </c>
      <c r="G24" s="94"/>
    </row>
    <row r="25" spans="1:16" ht="15" customHeight="1" x14ac:dyDescent="0.65">
      <c r="A25" s="98"/>
      <c r="B25" s="99"/>
      <c r="C25" s="100"/>
      <c r="D25" s="100"/>
      <c r="E25" s="101"/>
      <c r="F25" s="94" t="str">
        <f t="shared" si="0"/>
        <v/>
      </c>
      <c r="G25" s="94"/>
    </row>
    <row r="26" spans="1:16" ht="15" customHeight="1" x14ac:dyDescent="0.65">
      <c r="A26" s="98"/>
      <c r="B26" s="99"/>
      <c r="C26" s="100"/>
      <c r="D26" s="100"/>
      <c r="E26" s="101"/>
      <c r="F26" s="94" t="str">
        <f t="shared" si="0"/>
        <v/>
      </c>
      <c r="G26" s="94"/>
      <c r="O26" s="48"/>
      <c r="P26" s="40"/>
    </row>
    <row r="27" spans="1:16" ht="15" customHeight="1" x14ac:dyDescent="0.65">
      <c r="A27" s="98"/>
      <c r="B27" s="99"/>
      <c r="C27" s="100"/>
      <c r="D27" s="100"/>
      <c r="E27" s="101"/>
      <c r="F27" s="94" t="str">
        <f t="shared" si="0"/>
        <v/>
      </c>
      <c r="G27" s="94"/>
    </row>
    <row r="28" spans="1:16" ht="15" customHeight="1" x14ac:dyDescent="0.65">
      <c r="A28" s="98"/>
      <c r="B28" s="99"/>
      <c r="C28" s="100"/>
      <c r="D28" s="100"/>
      <c r="E28" s="101"/>
      <c r="F28" s="94" t="str">
        <f t="shared" si="0"/>
        <v/>
      </c>
      <c r="G28" s="94"/>
    </row>
    <row r="29" spans="1:16" ht="15" customHeight="1" x14ac:dyDescent="0.65">
      <c r="A29" s="98"/>
      <c r="B29" s="99"/>
      <c r="C29" s="100"/>
      <c r="D29" s="100"/>
      <c r="E29" s="101"/>
      <c r="F29" s="94" t="str">
        <f t="shared" si="0"/>
        <v/>
      </c>
      <c r="G29" s="94"/>
      <c r="I29" s="50"/>
      <c r="J29" s="50"/>
      <c r="K29" s="50"/>
      <c r="L29" s="50"/>
      <c r="M29" s="50"/>
      <c r="N29" s="65"/>
    </row>
    <row r="30" spans="1:16" ht="15" customHeight="1" x14ac:dyDescent="0.65">
      <c r="A30" s="98"/>
      <c r="B30" s="99"/>
      <c r="C30" s="100"/>
      <c r="D30" s="100"/>
      <c r="E30" s="101"/>
      <c r="F30" s="94" t="str">
        <f t="shared" si="0"/>
        <v/>
      </c>
      <c r="G30" s="94"/>
      <c r="I30" s="50"/>
      <c r="J30" s="66"/>
      <c r="K30" s="66"/>
      <c r="L30" s="66"/>
      <c r="M30" s="66"/>
      <c r="N30" s="65"/>
    </row>
    <row r="31" spans="1:16" ht="15" customHeight="1" x14ac:dyDescent="0.65">
      <c r="A31" s="98"/>
      <c r="B31" s="99"/>
      <c r="C31" s="100"/>
      <c r="D31" s="100"/>
      <c r="E31" s="101"/>
      <c r="F31" s="94" t="str">
        <f t="shared" si="0"/>
        <v/>
      </c>
      <c r="G31" s="94"/>
      <c r="J31" s="43"/>
      <c r="K31" s="43"/>
      <c r="L31" s="43"/>
      <c r="M31" s="43"/>
      <c r="N31" s="65"/>
    </row>
    <row r="32" spans="1:16" ht="15" customHeight="1" x14ac:dyDescent="0.65">
      <c r="A32" s="98"/>
      <c r="B32" s="99"/>
      <c r="C32" s="100"/>
      <c r="D32" s="100"/>
      <c r="E32" s="101"/>
      <c r="F32" s="94" t="str">
        <f t="shared" si="0"/>
        <v/>
      </c>
      <c r="G32" s="94"/>
      <c r="I32" s="65"/>
      <c r="J32" s="67"/>
      <c r="K32" s="44"/>
      <c r="L32" s="67"/>
      <c r="M32" s="44"/>
      <c r="N32" s="65"/>
    </row>
    <row r="33" spans="1:14" ht="15" customHeight="1" x14ac:dyDescent="0.65">
      <c r="A33" s="98"/>
      <c r="B33" s="99"/>
      <c r="C33" s="100"/>
      <c r="D33" s="100"/>
      <c r="E33" s="101"/>
      <c r="F33" s="94" t="str">
        <f t="shared" si="0"/>
        <v/>
      </c>
      <c r="G33" s="94"/>
      <c r="I33" s="68"/>
      <c r="J33" s="67"/>
      <c r="K33" s="44"/>
      <c r="L33" s="67"/>
      <c r="M33" s="44"/>
      <c r="N33" s="65"/>
    </row>
    <row r="34" spans="1:14" ht="15" customHeight="1" x14ac:dyDescent="0.65">
      <c r="A34" s="98"/>
      <c r="B34" s="99"/>
      <c r="C34" s="100"/>
      <c r="D34" s="100"/>
      <c r="E34" s="101"/>
      <c r="F34" s="94" t="str">
        <f t="shared" si="0"/>
        <v/>
      </c>
      <c r="G34" s="94"/>
      <c r="I34" s="65"/>
      <c r="J34" s="67"/>
      <c r="K34" s="44"/>
      <c r="L34" s="67"/>
      <c r="M34" s="44"/>
      <c r="N34" s="65"/>
    </row>
    <row r="35" spans="1:14" ht="15" customHeight="1" x14ac:dyDescent="0.65">
      <c r="A35" s="98"/>
      <c r="B35" s="99"/>
      <c r="C35" s="100"/>
      <c r="D35" s="100"/>
      <c r="E35" s="101"/>
      <c r="F35" s="94" t="str">
        <f t="shared" si="0"/>
        <v/>
      </c>
      <c r="G35" s="94"/>
      <c r="I35" s="65"/>
      <c r="J35" s="65"/>
      <c r="K35" s="65"/>
      <c r="L35" s="65"/>
      <c r="M35" s="65"/>
      <c r="N35" s="65"/>
    </row>
    <row r="36" spans="1:14" ht="15" customHeight="1" x14ac:dyDescent="0.65">
      <c r="A36" s="98"/>
      <c r="B36" s="99"/>
      <c r="C36" s="100"/>
      <c r="D36" s="100"/>
      <c r="E36" s="101"/>
      <c r="F36" s="94" t="str">
        <f t="shared" si="0"/>
        <v/>
      </c>
      <c r="G36" s="94"/>
      <c r="H36" s="49"/>
    </row>
    <row r="37" spans="1:14" ht="15" customHeight="1" x14ac:dyDescent="0.65">
      <c r="A37" s="98"/>
      <c r="B37" s="99"/>
      <c r="C37" s="100"/>
      <c r="D37" s="100"/>
      <c r="E37" s="101"/>
      <c r="F37" s="94" t="str">
        <f t="shared" si="0"/>
        <v/>
      </c>
      <c r="G37" s="94"/>
    </row>
    <row r="38" spans="1:14" ht="15" customHeight="1" x14ac:dyDescent="0.65">
      <c r="A38" s="98"/>
      <c r="B38" s="99"/>
      <c r="C38" s="100"/>
      <c r="D38" s="100"/>
      <c r="E38" s="101"/>
      <c r="F38" s="94" t="str">
        <f t="shared" si="0"/>
        <v/>
      </c>
      <c r="G38" s="94"/>
    </row>
    <row r="39" spans="1:14" ht="15" customHeight="1" x14ac:dyDescent="0.65">
      <c r="A39" s="98"/>
      <c r="B39" s="99"/>
      <c r="C39" s="100"/>
      <c r="D39" s="100"/>
      <c r="E39" s="101"/>
      <c r="F39" s="94" t="str">
        <f t="shared" si="0"/>
        <v/>
      </c>
      <c r="G39" s="94"/>
    </row>
    <row r="40" spans="1:14" ht="15" customHeight="1" x14ac:dyDescent="0.65">
      <c r="A40" s="98"/>
      <c r="B40" s="99"/>
      <c r="C40" s="100"/>
      <c r="D40" s="100"/>
      <c r="E40" s="101"/>
      <c r="F40" s="94" t="str">
        <f t="shared" si="0"/>
        <v/>
      </c>
      <c r="G40" s="94"/>
    </row>
    <row r="41" spans="1:14" ht="15" customHeight="1" x14ac:dyDescent="0.25">
      <c r="A41" s="98"/>
      <c r="B41" s="99"/>
      <c r="C41" s="100"/>
      <c r="D41" s="100"/>
      <c r="E41" s="101"/>
      <c r="F41" s="94" t="str">
        <f t="shared" si="0"/>
        <v/>
      </c>
      <c r="G41" s="94"/>
      <c r="H41" s="49"/>
    </row>
    <row r="42" spans="1:14" ht="15" customHeight="1" x14ac:dyDescent="0.25">
      <c r="A42" s="98"/>
      <c r="B42" s="99"/>
      <c r="C42" s="100"/>
      <c r="D42" s="100"/>
      <c r="E42" s="101"/>
      <c r="F42" s="94" t="str">
        <f t="shared" si="0"/>
        <v/>
      </c>
      <c r="G42" s="94"/>
      <c r="H42" s="49"/>
      <c r="I42" s="49"/>
      <c r="J42" s="49"/>
      <c r="K42" s="49"/>
    </row>
    <row r="43" spans="1:14" ht="15" customHeight="1" x14ac:dyDescent="0.25">
      <c r="A43" s="98"/>
      <c r="B43" s="99"/>
      <c r="C43" s="100"/>
      <c r="D43" s="100"/>
      <c r="E43" s="101"/>
      <c r="F43" s="94" t="str">
        <f t="shared" si="0"/>
        <v/>
      </c>
      <c r="G43" s="94"/>
      <c r="H43" s="50"/>
      <c r="I43" s="50"/>
      <c r="J43" s="50"/>
      <c r="K43" s="51"/>
    </row>
    <row r="44" spans="1:14" ht="15" customHeight="1" x14ac:dyDescent="0.25">
      <c r="A44" s="98"/>
      <c r="B44" s="99"/>
      <c r="C44" s="100"/>
      <c r="D44" s="100"/>
      <c r="E44" s="101"/>
      <c r="F44" s="94" t="str">
        <f t="shared" si="0"/>
        <v/>
      </c>
      <c r="G44" s="94"/>
      <c r="H44" s="69"/>
      <c r="I44" s="52"/>
      <c r="J44" s="52"/>
      <c r="K44" s="53"/>
    </row>
    <row r="45" spans="1:14" ht="15" customHeight="1" x14ac:dyDescent="0.25">
      <c r="A45" s="98"/>
      <c r="B45" s="99"/>
      <c r="C45" s="100"/>
      <c r="D45" s="100"/>
      <c r="E45" s="101"/>
      <c r="F45" s="94" t="str">
        <f t="shared" si="0"/>
        <v/>
      </c>
      <c r="G45" s="94"/>
      <c r="H45" s="70"/>
      <c r="I45" s="52"/>
      <c r="J45" s="52"/>
      <c r="K45" s="54"/>
    </row>
    <row r="46" spans="1:14" ht="15" customHeight="1" x14ac:dyDescent="0.25">
      <c r="A46" s="98"/>
      <c r="B46" s="99"/>
      <c r="C46" s="100"/>
      <c r="D46" s="100"/>
      <c r="E46" s="101"/>
      <c r="F46" s="94" t="str">
        <f t="shared" si="0"/>
        <v/>
      </c>
      <c r="G46" s="94"/>
    </row>
    <row r="47" spans="1:14" ht="15" customHeight="1" x14ac:dyDescent="0.25">
      <c r="A47" s="98"/>
      <c r="B47" s="99"/>
      <c r="C47" s="100"/>
      <c r="D47" s="100"/>
      <c r="E47" s="101"/>
      <c r="F47" s="94" t="str">
        <f t="shared" si="0"/>
        <v/>
      </c>
      <c r="G47" s="94"/>
    </row>
    <row r="48" spans="1:14" ht="15" customHeight="1" x14ac:dyDescent="0.25">
      <c r="A48" s="98"/>
      <c r="B48" s="99"/>
      <c r="C48" s="100"/>
      <c r="D48" s="100"/>
      <c r="E48" s="101"/>
      <c r="F48" s="94" t="str">
        <f t="shared" si="0"/>
        <v/>
      </c>
      <c r="G48" s="94"/>
    </row>
    <row r="49" spans="1:7" ht="15" customHeight="1" x14ac:dyDescent="0.25">
      <c r="A49" s="98"/>
      <c r="B49" s="99"/>
      <c r="C49" s="100"/>
      <c r="D49" s="100"/>
      <c r="E49" s="101"/>
      <c r="F49" s="94" t="str">
        <f t="shared" si="0"/>
        <v/>
      </c>
      <c r="G49" s="94"/>
    </row>
    <row r="50" spans="1:7" ht="15" customHeight="1" x14ac:dyDescent="0.25">
      <c r="A50" s="98"/>
      <c r="B50" s="99"/>
      <c r="C50" s="100"/>
      <c r="D50" s="100"/>
      <c r="E50" s="101"/>
      <c r="F50" s="94" t="str">
        <f t="shared" si="0"/>
        <v/>
      </c>
      <c r="G50" s="94"/>
    </row>
    <row r="51" spans="1:7" ht="15" customHeight="1" x14ac:dyDescent="0.25">
      <c r="A51" s="98"/>
      <c r="B51" s="99"/>
      <c r="C51" s="100"/>
      <c r="D51" s="100"/>
      <c r="E51" s="101"/>
      <c r="F51" s="94" t="str">
        <f t="shared" si="0"/>
        <v/>
      </c>
      <c r="G51" s="94"/>
    </row>
    <row r="52" spans="1:7" ht="15" customHeight="1" x14ac:dyDescent="0.25">
      <c r="A52" s="98"/>
      <c r="B52" s="99"/>
      <c r="C52" s="100"/>
      <c r="D52" s="100"/>
      <c r="E52" s="101"/>
      <c r="F52" s="94" t="str">
        <f t="shared" si="0"/>
        <v/>
      </c>
      <c r="G52" s="94"/>
    </row>
    <row r="53" spans="1:7" ht="15" customHeight="1" x14ac:dyDescent="0.25">
      <c r="A53" s="98"/>
      <c r="B53" s="99"/>
      <c r="C53" s="100"/>
      <c r="D53" s="100"/>
      <c r="E53" s="101"/>
      <c r="F53" s="94" t="str">
        <f t="shared" si="0"/>
        <v/>
      </c>
      <c r="G53" s="94"/>
    </row>
    <row r="54" spans="1:7" ht="15" customHeight="1" x14ac:dyDescent="0.25">
      <c r="A54" s="98"/>
      <c r="B54" s="99"/>
      <c r="C54" s="100"/>
      <c r="D54" s="100"/>
      <c r="E54" s="101"/>
      <c r="F54" s="94" t="str">
        <f t="shared" si="0"/>
        <v/>
      </c>
      <c r="G54" s="94"/>
    </row>
    <row r="55" spans="1:7" ht="15" customHeight="1" x14ac:dyDescent="0.25">
      <c r="A55" s="98"/>
      <c r="B55" s="99"/>
      <c r="C55" s="100"/>
      <c r="D55" s="100"/>
      <c r="E55" s="101"/>
      <c r="F55" s="94" t="str">
        <f t="shared" si="0"/>
        <v/>
      </c>
      <c r="G55" s="94"/>
    </row>
    <row r="56" spans="1:7" ht="15" customHeight="1" x14ac:dyDescent="0.25">
      <c r="A56" s="98"/>
      <c r="B56" s="99"/>
      <c r="C56" s="100"/>
      <c r="D56" s="100"/>
      <c r="E56" s="101"/>
      <c r="F56" s="94" t="str">
        <f t="shared" si="0"/>
        <v/>
      </c>
      <c r="G56" s="94"/>
    </row>
    <row r="57" spans="1:7" ht="15" customHeight="1" x14ac:dyDescent="0.25">
      <c r="A57" s="98"/>
      <c r="B57" s="99"/>
      <c r="C57" s="100"/>
      <c r="D57" s="100"/>
      <c r="E57" s="101"/>
      <c r="F57" s="94" t="str">
        <f t="shared" si="0"/>
        <v/>
      </c>
      <c r="G57" s="94"/>
    </row>
    <row r="58" spans="1:7" ht="15" customHeight="1" x14ac:dyDescent="0.25">
      <c r="A58" s="98"/>
      <c r="B58" s="99"/>
      <c r="C58" s="100"/>
      <c r="D58" s="100"/>
      <c r="E58" s="101"/>
      <c r="F58" s="94" t="str">
        <f t="shared" si="0"/>
        <v/>
      </c>
      <c r="G58" s="94"/>
    </row>
    <row r="59" spans="1:7" ht="15" customHeight="1" x14ac:dyDescent="0.25">
      <c r="A59" s="98"/>
      <c r="B59" s="99"/>
      <c r="C59" s="100"/>
      <c r="D59" s="100"/>
      <c r="E59" s="101"/>
      <c r="F59" s="94" t="str">
        <f t="shared" si="0"/>
        <v/>
      </c>
      <c r="G59" s="94"/>
    </row>
    <row r="60" spans="1:7" ht="15" customHeight="1" x14ac:dyDescent="0.25">
      <c r="A60" s="98"/>
      <c r="B60" s="99"/>
      <c r="C60" s="100"/>
      <c r="D60" s="100"/>
      <c r="E60" s="101"/>
      <c r="F60" s="94" t="str">
        <f t="shared" si="0"/>
        <v/>
      </c>
      <c r="G60" s="94"/>
    </row>
    <row r="61" spans="1:7" ht="15" customHeight="1" x14ac:dyDescent="0.25">
      <c r="A61" s="98"/>
      <c r="B61" s="99"/>
      <c r="C61" s="100"/>
      <c r="D61" s="100"/>
      <c r="E61" s="101"/>
      <c r="F61" s="94" t="str">
        <f t="shared" si="0"/>
        <v/>
      </c>
      <c r="G61" s="94"/>
    </row>
    <row r="62" spans="1:7" ht="15" customHeight="1" x14ac:dyDescent="0.25">
      <c r="A62" s="98"/>
      <c r="B62" s="99"/>
      <c r="C62" s="100"/>
      <c r="D62" s="100"/>
      <c r="E62" s="101"/>
      <c r="F62" s="94" t="str">
        <f t="shared" si="0"/>
        <v/>
      </c>
      <c r="G62" s="94"/>
    </row>
    <row r="63" spans="1:7" ht="15" customHeight="1" x14ac:dyDescent="0.25">
      <c r="A63" s="98"/>
      <c r="B63" s="99"/>
      <c r="C63" s="100"/>
      <c r="D63" s="100"/>
      <c r="E63" s="101"/>
      <c r="F63" s="94" t="str">
        <f t="shared" si="0"/>
        <v/>
      </c>
      <c r="G63" s="94"/>
    </row>
    <row r="64" spans="1:7" ht="15" customHeight="1" x14ac:dyDescent="0.25">
      <c r="A64" s="98"/>
      <c r="B64" s="99"/>
      <c r="C64" s="100"/>
      <c r="D64" s="100"/>
      <c r="E64" s="101"/>
      <c r="F64" s="94" t="str">
        <f t="shared" si="0"/>
        <v/>
      </c>
      <c r="G64" s="94"/>
    </row>
    <row r="65" spans="1:7" ht="15" customHeight="1" x14ac:dyDescent="0.25">
      <c r="A65" s="98"/>
      <c r="B65" s="99"/>
      <c r="C65" s="100"/>
      <c r="D65" s="100"/>
      <c r="E65" s="101"/>
      <c r="F65" s="94" t="str">
        <f t="shared" si="0"/>
        <v/>
      </c>
      <c r="G65" s="94"/>
    </row>
    <row r="66" spans="1:7" ht="15" customHeight="1" x14ac:dyDescent="0.25">
      <c r="A66" s="98"/>
      <c r="B66" s="99"/>
      <c r="C66" s="100"/>
      <c r="D66" s="100"/>
      <c r="E66" s="101"/>
      <c r="F66" s="94" t="str">
        <f t="shared" si="0"/>
        <v/>
      </c>
      <c r="G66" s="94"/>
    </row>
    <row r="67" spans="1:7" ht="15" customHeight="1" x14ac:dyDescent="0.25">
      <c r="A67" s="98"/>
      <c r="B67" s="99"/>
      <c r="C67" s="100"/>
      <c r="D67" s="100"/>
      <c r="E67" s="101"/>
      <c r="F67" s="94" t="str">
        <f t="shared" si="0"/>
        <v/>
      </c>
      <c r="G67" s="94"/>
    </row>
    <row r="68" spans="1:7" ht="15" customHeight="1" x14ac:dyDescent="0.25">
      <c r="A68" s="98"/>
      <c r="B68" s="99"/>
      <c r="C68" s="100"/>
      <c r="D68" s="100"/>
      <c r="E68" s="101"/>
      <c r="F68" s="94" t="str">
        <f t="shared" si="0"/>
        <v/>
      </c>
      <c r="G68" s="94"/>
    </row>
    <row r="69" spans="1:7" ht="15" customHeight="1" x14ac:dyDescent="0.25">
      <c r="A69" s="98"/>
      <c r="B69" s="99"/>
      <c r="C69" s="100"/>
      <c r="D69" s="100"/>
      <c r="E69" s="101"/>
      <c r="F69" s="94" t="str">
        <f t="shared" si="0"/>
        <v/>
      </c>
      <c r="G69" s="94"/>
    </row>
    <row r="70" spans="1:7" ht="15" customHeight="1" x14ac:dyDescent="0.25">
      <c r="A70" s="98"/>
      <c r="B70" s="99"/>
      <c r="C70" s="100"/>
      <c r="D70" s="100"/>
      <c r="E70" s="101"/>
      <c r="F70" s="94" t="str">
        <f t="shared" si="0"/>
        <v/>
      </c>
      <c r="G70" s="94"/>
    </row>
    <row r="71" spans="1:7" ht="15" customHeight="1" x14ac:dyDescent="0.25">
      <c r="A71" s="98"/>
      <c r="B71" s="99"/>
      <c r="C71" s="100"/>
      <c r="D71" s="100"/>
      <c r="E71" s="101"/>
      <c r="F71" s="94" t="str">
        <f t="shared" si="0"/>
        <v/>
      </c>
      <c r="G71" s="94"/>
    </row>
    <row r="72" spans="1:7" ht="15" customHeight="1" x14ac:dyDescent="0.25">
      <c r="A72" s="98"/>
      <c r="B72" s="99"/>
      <c r="C72" s="100"/>
      <c r="D72" s="100"/>
      <c r="E72" s="101"/>
      <c r="F72" s="94" t="str">
        <f t="shared" si="0"/>
        <v/>
      </c>
      <c r="G72" s="94"/>
    </row>
    <row r="73" spans="1:7" ht="15" customHeight="1" x14ac:dyDescent="0.25">
      <c r="A73" s="98"/>
      <c r="B73" s="99"/>
      <c r="C73" s="100"/>
      <c r="D73" s="100"/>
      <c r="E73" s="101"/>
      <c r="F73" s="94" t="str">
        <f t="shared" si="0"/>
        <v/>
      </c>
      <c r="G73" s="94"/>
    </row>
    <row r="74" spans="1:7" ht="15" customHeight="1" x14ac:dyDescent="0.25">
      <c r="A74" s="98"/>
      <c r="B74" s="99"/>
      <c r="C74" s="100"/>
      <c r="D74" s="100"/>
      <c r="E74" s="101"/>
      <c r="F74" s="94" t="str">
        <f t="shared" si="0"/>
        <v/>
      </c>
      <c r="G74" s="94"/>
    </row>
    <row r="75" spans="1:7" ht="15" customHeight="1" x14ac:dyDescent="0.25">
      <c r="A75" s="98"/>
      <c r="B75" s="99"/>
      <c r="C75" s="100"/>
      <c r="D75" s="100"/>
      <c r="E75" s="101"/>
      <c r="F75" s="94" t="str">
        <f t="shared" si="0"/>
        <v/>
      </c>
      <c r="G75" s="94"/>
    </row>
    <row r="76" spans="1:7" ht="15" customHeight="1" x14ac:dyDescent="0.25">
      <c r="A76" s="98"/>
      <c r="B76" s="99"/>
      <c r="C76" s="100"/>
      <c r="D76" s="100"/>
      <c r="E76" s="101"/>
      <c r="F76" s="94" t="str">
        <f t="shared" si="0"/>
        <v/>
      </c>
      <c r="G76" s="94"/>
    </row>
    <row r="77" spans="1:7" ht="15" customHeight="1" x14ac:dyDescent="0.25">
      <c r="A77" s="98"/>
      <c r="B77" s="99"/>
      <c r="C77" s="100"/>
      <c r="D77" s="100"/>
      <c r="E77" s="101"/>
      <c r="F77" s="94" t="str">
        <f t="shared" si="0"/>
        <v/>
      </c>
      <c r="G77" s="94"/>
    </row>
    <row r="78" spans="1:7" ht="15" customHeight="1" x14ac:dyDescent="0.25">
      <c r="A78" s="98"/>
      <c r="B78" s="99"/>
      <c r="C78" s="100"/>
      <c r="D78" s="100"/>
      <c r="E78" s="101"/>
      <c r="F78" s="94" t="str">
        <f t="shared" ref="F78:F141" si="1">IFERROR(LOG(E78),"")</f>
        <v/>
      </c>
      <c r="G78" s="94"/>
    </row>
    <row r="79" spans="1:7" ht="15" customHeight="1" x14ac:dyDescent="0.25">
      <c r="A79" s="98"/>
      <c r="B79" s="99"/>
      <c r="C79" s="100"/>
      <c r="D79" s="100"/>
      <c r="E79" s="101"/>
      <c r="F79" s="94" t="str">
        <f t="shared" si="1"/>
        <v/>
      </c>
      <c r="G79" s="94"/>
    </row>
    <row r="80" spans="1:7" ht="15" customHeight="1" x14ac:dyDescent="0.25">
      <c r="A80" s="98"/>
      <c r="B80" s="99"/>
      <c r="C80" s="100"/>
      <c r="D80" s="100"/>
      <c r="E80" s="101"/>
      <c r="F80" s="94" t="str">
        <f t="shared" si="1"/>
        <v/>
      </c>
      <c r="G80" s="94"/>
    </row>
    <row r="81" spans="1:7" ht="15" customHeight="1" x14ac:dyDescent="0.25">
      <c r="A81" s="98"/>
      <c r="B81" s="99"/>
      <c r="C81" s="100"/>
      <c r="D81" s="100"/>
      <c r="E81" s="101"/>
      <c r="F81" s="94" t="str">
        <f t="shared" si="1"/>
        <v/>
      </c>
      <c r="G81" s="94"/>
    </row>
    <row r="82" spans="1:7" ht="15" customHeight="1" x14ac:dyDescent="0.25">
      <c r="A82" s="98"/>
      <c r="B82" s="99"/>
      <c r="C82" s="100"/>
      <c r="D82" s="100"/>
      <c r="E82" s="101"/>
      <c r="F82" s="94" t="str">
        <f t="shared" si="1"/>
        <v/>
      </c>
      <c r="G82" s="94"/>
    </row>
    <row r="83" spans="1:7" ht="15" customHeight="1" x14ac:dyDescent="0.25">
      <c r="A83" s="98"/>
      <c r="B83" s="99"/>
      <c r="C83" s="100"/>
      <c r="D83" s="100"/>
      <c r="E83" s="101"/>
      <c r="F83" s="94" t="str">
        <f t="shared" si="1"/>
        <v/>
      </c>
      <c r="G83" s="94"/>
    </row>
    <row r="84" spans="1:7" ht="15" customHeight="1" x14ac:dyDescent="0.25">
      <c r="A84" s="98"/>
      <c r="B84" s="99"/>
      <c r="C84" s="100"/>
      <c r="D84" s="100"/>
      <c r="E84" s="101"/>
      <c r="F84" s="94" t="str">
        <f t="shared" si="1"/>
        <v/>
      </c>
      <c r="G84" s="94"/>
    </row>
    <row r="85" spans="1:7" ht="15" customHeight="1" x14ac:dyDescent="0.25">
      <c r="A85" s="98"/>
      <c r="B85" s="99"/>
      <c r="C85" s="100"/>
      <c r="D85" s="100"/>
      <c r="E85" s="101"/>
      <c r="F85" s="94" t="str">
        <f t="shared" si="1"/>
        <v/>
      </c>
      <c r="G85" s="94"/>
    </row>
    <row r="86" spans="1:7" ht="15" customHeight="1" x14ac:dyDescent="0.25">
      <c r="A86" s="98"/>
      <c r="B86" s="99"/>
      <c r="C86" s="100"/>
      <c r="D86" s="100"/>
      <c r="E86" s="101"/>
      <c r="F86" s="94" t="str">
        <f t="shared" si="1"/>
        <v/>
      </c>
      <c r="G86" s="94"/>
    </row>
    <row r="87" spans="1:7" ht="15" customHeight="1" x14ac:dyDescent="0.25">
      <c r="A87" s="98"/>
      <c r="B87" s="99"/>
      <c r="C87" s="100"/>
      <c r="D87" s="100"/>
      <c r="E87" s="101"/>
      <c r="F87" s="94" t="str">
        <f t="shared" si="1"/>
        <v/>
      </c>
      <c r="G87" s="94"/>
    </row>
    <row r="88" spans="1:7" ht="15" customHeight="1" x14ac:dyDescent="0.25">
      <c r="A88" s="98"/>
      <c r="B88" s="99"/>
      <c r="C88" s="100"/>
      <c r="D88" s="100"/>
      <c r="E88" s="101"/>
      <c r="F88" s="94" t="str">
        <f t="shared" si="1"/>
        <v/>
      </c>
      <c r="G88" s="94"/>
    </row>
    <row r="89" spans="1:7" ht="15" customHeight="1" x14ac:dyDescent="0.25">
      <c r="A89" s="98"/>
      <c r="B89" s="99"/>
      <c r="C89" s="100"/>
      <c r="D89" s="100"/>
      <c r="E89" s="101"/>
      <c r="F89" s="94" t="str">
        <f t="shared" si="1"/>
        <v/>
      </c>
      <c r="G89" s="94"/>
    </row>
    <row r="90" spans="1:7" ht="15" customHeight="1" x14ac:dyDescent="0.25">
      <c r="A90" s="98"/>
      <c r="B90" s="99"/>
      <c r="C90" s="100"/>
      <c r="D90" s="100"/>
      <c r="E90" s="101"/>
      <c r="F90" s="94" t="str">
        <f t="shared" si="1"/>
        <v/>
      </c>
      <c r="G90" s="94"/>
    </row>
    <row r="91" spans="1:7" ht="15" customHeight="1" x14ac:dyDescent="0.25">
      <c r="A91" s="98"/>
      <c r="B91" s="99"/>
      <c r="C91" s="100"/>
      <c r="D91" s="100"/>
      <c r="E91" s="101"/>
      <c r="F91" s="94" t="str">
        <f t="shared" si="1"/>
        <v/>
      </c>
      <c r="G91" s="94"/>
    </row>
    <row r="92" spans="1:7" ht="15" customHeight="1" x14ac:dyDescent="0.25">
      <c r="A92" s="98"/>
      <c r="B92" s="99"/>
      <c r="C92" s="100"/>
      <c r="D92" s="100"/>
      <c r="E92" s="101"/>
      <c r="F92" s="94" t="str">
        <f t="shared" si="1"/>
        <v/>
      </c>
      <c r="G92" s="94"/>
    </row>
    <row r="93" spans="1:7" ht="15" customHeight="1" x14ac:dyDescent="0.25">
      <c r="A93" s="98"/>
      <c r="B93" s="99"/>
      <c r="C93" s="100"/>
      <c r="D93" s="100"/>
      <c r="E93" s="101"/>
      <c r="F93" s="94" t="str">
        <f t="shared" si="1"/>
        <v/>
      </c>
      <c r="G93" s="94"/>
    </row>
    <row r="94" spans="1:7" ht="15" customHeight="1" x14ac:dyDescent="0.25">
      <c r="A94" s="98"/>
      <c r="B94" s="99"/>
      <c r="C94" s="100"/>
      <c r="D94" s="100"/>
      <c r="E94" s="101"/>
      <c r="F94" s="94" t="str">
        <f t="shared" si="1"/>
        <v/>
      </c>
      <c r="G94" s="94"/>
    </row>
    <row r="95" spans="1:7" ht="15" customHeight="1" x14ac:dyDescent="0.25">
      <c r="A95" s="98"/>
      <c r="B95" s="99"/>
      <c r="C95" s="100"/>
      <c r="D95" s="100"/>
      <c r="E95" s="101"/>
      <c r="F95" s="94" t="str">
        <f t="shared" si="1"/>
        <v/>
      </c>
      <c r="G95" s="94"/>
    </row>
    <row r="96" spans="1:7" ht="15" customHeight="1" x14ac:dyDescent="0.25">
      <c r="A96" s="98"/>
      <c r="B96" s="99"/>
      <c r="C96" s="100"/>
      <c r="D96" s="100"/>
      <c r="E96" s="101"/>
      <c r="F96" s="94" t="str">
        <f t="shared" si="1"/>
        <v/>
      </c>
      <c r="G96" s="94"/>
    </row>
    <row r="97" spans="1:7" ht="15" customHeight="1" x14ac:dyDescent="0.25">
      <c r="A97" s="98"/>
      <c r="B97" s="99"/>
      <c r="C97" s="100"/>
      <c r="D97" s="100"/>
      <c r="E97" s="101"/>
      <c r="F97" s="94" t="str">
        <f t="shared" si="1"/>
        <v/>
      </c>
      <c r="G97" s="94"/>
    </row>
    <row r="98" spans="1:7" ht="15" customHeight="1" x14ac:dyDescent="0.25">
      <c r="A98" s="98"/>
      <c r="B98" s="99"/>
      <c r="C98" s="100"/>
      <c r="D98" s="100"/>
      <c r="E98" s="101"/>
      <c r="F98" s="94" t="str">
        <f t="shared" si="1"/>
        <v/>
      </c>
      <c r="G98" s="94"/>
    </row>
    <row r="99" spans="1:7" ht="15" customHeight="1" x14ac:dyDescent="0.25">
      <c r="A99" s="98"/>
      <c r="B99" s="99"/>
      <c r="C99" s="100"/>
      <c r="D99" s="100"/>
      <c r="E99" s="101"/>
      <c r="F99" s="94" t="str">
        <f t="shared" si="1"/>
        <v/>
      </c>
      <c r="G99" s="94"/>
    </row>
    <row r="100" spans="1:7" ht="15" customHeight="1" x14ac:dyDescent="0.25">
      <c r="A100" s="98"/>
      <c r="B100" s="99"/>
      <c r="C100" s="100"/>
      <c r="D100" s="100"/>
      <c r="E100" s="101"/>
      <c r="F100" s="94" t="str">
        <f t="shared" si="1"/>
        <v/>
      </c>
      <c r="G100" s="94"/>
    </row>
    <row r="101" spans="1:7" ht="15" customHeight="1" x14ac:dyDescent="0.25">
      <c r="A101" s="98"/>
      <c r="B101" s="99"/>
      <c r="C101" s="100"/>
      <c r="D101" s="100"/>
      <c r="E101" s="101"/>
      <c r="F101" s="94" t="str">
        <f t="shared" si="1"/>
        <v/>
      </c>
      <c r="G101" s="94"/>
    </row>
    <row r="102" spans="1:7" ht="15" customHeight="1" x14ac:dyDescent="0.25">
      <c r="A102" s="98"/>
      <c r="B102" s="99"/>
      <c r="C102" s="100"/>
      <c r="D102" s="100"/>
      <c r="E102" s="101"/>
      <c r="F102" s="94" t="str">
        <f t="shared" si="1"/>
        <v/>
      </c>
      <c r="G102" s="94"/>
    </row>
    <row r="103" spans="1:7" ht="15" customHeight="1" x14ac:dyDescent="0.25">
      <c r="A103" s="98"/>
      <c r="B103" s="99"/>
      <c r="C103" s="100"/>
      <c r="D103" s="100"/>
      <c r="E103" s="101"/>
      <c r="F103" s="94" t="str">
        <f t="shared" si="1"/>
        <v/>
      </c>
      <c r="G103" s="94"/>
    </row>
    <row r="104" spans="1:7" ht="15" customHeight="1" x14ac:dyDescent="0.25">
      <c r="A104" s="98"/>
      <c r="B104" s="99"/>
      <c r="C104" s="100"/>
      <c r="D104" s="100"/>
      <c r="E104" s="101"/>
      <c r="F104" s="94" t="str">
        <f t="shared" si="1"/>
        <v/>
      </c>
      <c r="G104" s="94"/>
    </row>
    <row r="105" spans="1:7" ht="15" customHeight="1" x14ac:dyDescent="0.25">
      <c r="A105" s="98"/>
      <c r="B105" s="99"/>
      <c r="C105" s="100"/>
      <c r="D105" s="100"/>
      <c r="E105" s="101"/>
      <c r="F105" s="94" t="str">
        <f t="shared" si="1"/>
        <v/>
      </c>
      <c r="G105" s="94"/>
    </row>
    <row r="106" spans="1:7" ht="15" customHeight="1" x14ac:dyDescent="0.25">
      <c r="A106" s="98"/>
      <c r="B106" s="99"/>
      <c r="C106" s="100"/>
      <c r="D106" s="100"/>
      <c r="E106" s="101"/>
      <c r="F106" s="94" t="str">
        <f t="shared" si="1"/>
        <v/>
      </c>
      <c r="G106" s="94"/>
    </row>
    <row r="107" spans="1:7" ht="15" customHeight="1" x14ac:dyDescent="0.25">
      <c r="A107" s="98"/>
      <c r="B107" s="99"/>
      <c r="C107" s="100"/>
      <c r="D107" s="100"/>
      <c r="E107" s="101"/>
      <c r="F107" s="94" t="str">
        <f t="shared" si="1"/>
        <v/>
      </c>
      <c r="G107" s="94"/>
    </row>
    <row r="108" spans="1:7" ht="15" customHeight="1" x14ac:dyDescent="0.25">
      <c r="A108" s="98"/>
      <c r="B108" s="99"/>
      <c r="C108" s="100"/>
      <c r="D108" s="100"/>
      <c r="E108" s="101"/>
      <c r="F108" s="94" t="str">
        <f t="shared" si="1"/>
        <v/>
      </c>
      <c r="G108" s="94"/>
    </row>
    <row r="109" spans="1:7" ht="15" customHeight="1" x14ac:dyDescent="0.25">
      <c r="A109" s="98"/>
      <c r="B109" s="99"/>
      <c r="C109" s="100"/>
      <c r="D109" s="100"/>
      <c r="E109" s="101"/>
      <c r="F109" s="94" t="str">
        <f t="shared" si="1"/>
        <v/>
      </c>
      <c r="G109" s="94"/>
    </row>
    <row r="110" spans="1:7" ht="15" customHeight="1" x14ac:dyDescent="0.25">
      <c r="A110" s="98"/>
      <c r="B110" s="99"/>
      <c r="C110" s="100"/>
      <c r="D110" s="100"/>
      <c r="E110" s="101"/>
      <c r="F110" s="94" t="str">
        <f t="shared" si="1"/>
        <v/>
      </c>
      <c r="G110" s="94"/>
    </row>
    <row r="111" spans="1:7" ht="15" customHeight="1" x14ac:dyDescent="0.25">
      <c r="A111" s="98"/>
      <c r="B111" s="99"/>
      <c r="C111" s="100"/>
      <c r="D111" s="100"/>
      <c r="E111" s="101"/>
      <c r="F111" s="94" t="str">
        <f t="shared" si="1"/>
        <v/>
      </c>
      <c r="G111" s="94"/>
    </row>
    <row r="112" spans="1:7" ht="15" customHeight="1" x14ac:dyDescent="0.25">
      <c r="A112" s="98"/>
      <c r="B112" s="99"/>
      <c r="C112" s="100"/>
      <c r="D112" s="100"/>
      <c r="E112" s="101"/>
      <c r="F112" s="94" t="str">
        <f t="shared" si="1"/>
        <v/>
      </c>
      <c r="G112" s="94"/>
    </row>
    <row r="113" spans="1:7" ht="15" customHeight="1" x14ac:dyDescent="0.25">
      <c r="A113" s="98"/>
      <c r="B113" s="99"/>
      <c r="C113" s="100"/>
      <c r="D113" s="100"/>
      <c r="E113" s="101"/>
      <c r="F113" s="94" t="str">
        <f t="shared" si="1"/>
        <v/>
      </c>
      <c r="G113" s="94"/>
    </row>
    <row r="114" spans="1:7" ht="15" customHeight="1" x14ac:dyDescent="0.25">
      <c r="A114" s="98"/>
      <c r="B114" s="99"/>
      <c r="C114" s="100"/>
      <c r="D114" s="100"/>
      <c r="E114" s="101"/>
      <c r="F114" s="94" t="str">
        <f t="shared" si="1"/>
        <v/>
      </c>
      <c r="G114" s="94"/>
    </row>
    <row r="115" spans="1:7" ht="15" customHeight="1" x14ac:dyDescent="0.25">
      <c r="A115" s="98"/>
      <c r="B115" s="99"/>
      <c r="C115" s="100"/>
      <c r="D115" s="100"/>
      <c r="E115" s="101"/>
      <c r="F115" s="94" t="str">
        <f t="shared" si="1"/>
        <v/>
      </c>
      <c r="G115" s="94"/>
    </row>
    <row r="116" spans="1:7" ht="15" customHeight="1" x14ac:dyDescent="0.25">
      <c r="A116" s="98"/>
      <c r="B116" s="99"/>
      <c r="C116" s="100"/>
      <c r="D116" s="100"/>
      <c r="E116" s="101"/>
      <c r="F116" s="94" t="str">
        <f t="shared" si="1"/>
        <v/>
      </c>
      <c r="G116" s="94"/>
    </row>
    <row r="117" spans="1:7" ht="15" customHeight="1" x14ac:dyDescent="0.25">
      <c r="A117" s="98"/>
      <c r="B117" s="99"/>
      <c r="C117" s="100"/>
      <c r="D117" s="100"/>
      <c r="E117" s="101"/>
      <c r="F117" s="94" t="str">
        <f t="shared" si="1"/>
        <v/>
      </c>
      <c r="G117" s="94"/>
    </row>
    <row r="118" spans="1:7" ht="15" customHeight="1" x14ac:dyDescent="0.25">
      <c r="A118" s="98"/>
      <c r="B118" s="99"/>
      <c r="C118" s="100"/>
      <c r="D118" s="100"/>
      <c r="E118" s="101"/>
      <c r="F118" s="94" t="str">
        <f t="shared" si="1"/>
        <v/>
      </c>
      <c r="G118" s="94"/>
    </row>
    <row r="119" spans="1:7" ht="15" customHeight="1" x14ac:dyDescent="0.25">
      <c r="A119" s="98"/>
      <c r="B119" s="99"/>
      <c r="C119" s="100"/>
      <c r="D119" s="100"/>
      <c r="E119" s="101"/>
      <c r="F119" s="94" t="str">
        <f t="shared" si="1"/>
        <v/>
      </c>
      <c r="G119" s="94"/>
    </row>
    <row r="120" spans="1:7" ht="15" customHeight="1" x14ac:dyDescent="0.25">
      <c r="A120" s="98"/>
      <c r="B120" s="99"/>
      <c r="C120" s="100"/>
      <c r="D120" s="100"/>
      <c r="E120" s="101"/>
      <c r="F120" s="94" t="str">
        <f t="shared" si="1"/>
        <v/>
      </c>
      <c r="G120" s="94"/>
    </row>
    <row r="121" spans="1:7" ht="15" customHeight="1" x14ac:dyDescent="0.25">
      <c r="A121" s="98"/>
      <c r="B121" s="99"/>
      <c r="C121" s="100"/>
      <c r="D121" s="100"/>
      <c r="E121" s="101"/>
      <c r="F121" s="94" t="str">
        <f t="shared" si="1"/>
        <v/>
      </c>
      <c r="G121" s="94"/>
    </row>
    <row r="122" spans="1:7" ht="15" customHeight="1" x14ac:dyDescent="0.25">
      <c r="A122" s="98"/>
      <c r="B122" s="99"/>
      <c r="C122" s="100"/>
      <c r="D122" s="100"/>
      <c r="E122" s="101"/>
      <c r="F122" s="94" t="str">
        <f t="shared" si="1"/>
        <v/>
      </c>
      <c r="G122" s="94"/>
    </row>
    <row r="123" spans="1:7" ht="15" customHeight="1" x14ac:dyDescent="0.25">
      <c r="A123" s="98"/>
      <c r="B123" s="99"/>
      <c r="C123" s="100"/>
      <c r="D123" s="100"/>
      <c r="E123" s="101"/>
      <c r="F123" s="94" t="str">
        <f t="shared" si="1"/>
        <v/>
      </c>
      <c r="G123" s="94"/>
    </row>
    <row r="124" spans="1:7" ht="15" customHeight="1" x14ac:dyDescent="0.25">
      <c r="A124" s="98"/>
      <c r="B124" s="99"/>
      <c r="C124" s="100"/>
      <c r="D124" s="100"/>
      <c r="E124" s="101"/>
      <c r="F124" s="94" t="str">
        <f t="shared" si="1"/>
        <v/>
      </c>
      <c r="G124" s="94"/>
    </row>
    <row r="125" spans="1:7" ht="15" customHeight="1" x14ac:dyDescent="0.25">
      <c r="A125" s="98"/>
      <c r="B125" s="99"/>
      <c r="C125" s="100"/>
      <c r="D125" s="100"/>
      <c r="E125" s="101"/>
      <c r="F125" s="94" t="str">
        <f t="shared" si="1"/>
        <v/>
      </c>
      <c r="G125" s="94"/>
    </row>
    <row r="126" spans="1:7" ht="15" customHeight="1" x14ac:dyDescent="0.25">
      <c r="A126" s="98"/>
      <c r="B126" s="99"/>
      <c r="C126" s="100"/>
      <c r="D126" s="100"/>
      <c r="E126" s="101"/>
      <c r="F126" s="94" t="str">
        <f t="shared" si="1"/>
        <v/>
      </c>
      <c r="G126" s="94"/>
    </row>
    <row r="127" spans="1:7" ht="15" customHeight="1" x14ac:dyDescent="0.25">
      <c r="A127" s="98"/>
      <c r="B127" s="99"/>
      <c r="C127" s="100"/>
      <c r="D127" s="100"/>
      <c r="E127" s="101"/>
      <c r="F127" s="94" t="str">
        <f t="shared" si="1"/>
        <v/>
      </c>
      <c r="G127" s="94"/>
    </row>
    <row r="128" spans="1:7" ht="15" customHeight="1" x14ac:dyDescent="0.25">
      <c r="A128" s="98"/>
      <c r="B128" s="99"/>
      <c r="C128" s="100"/>
      <c r="D128" s="100"/>
      <c r="E128" s="101"/>
      <c r="F128" s="94" t="str">
        <f t="shared" si="1"/>
        <v/>
      </c>
      <c r="G128" s="94"/>
    </row>
    <row r="129" spans="1:7" ht="15" customHeight="1" x14ac:dyDescent="0.25">
      <c r="A129" s="98"/>
      <c r="B129" s="99"/>
      <c r="C129" s="100"/>
      <c r="D129" s="100"/>
      <c r="E129" s="101"/>
      <c r="F129" s="94" t="str">
        <f t="shared" si="1"/>
        <v/>
      </c>
      <c r="G129" s="94"/>
    </row>
    <row r="130" spans="1:7" ht="15" customHeight="1" x14ac:dyDescent="0.25">
      <c r="A130" s="98"/>
      <c r="B130" s="99"/>
      <c r="C130" s="100"/>
      <c r="D130" s="100"/>
      <c r="E130" s="101"/>
      <c r="F130" s="94" t="str">
        <f t="shared" si="1"/>
        <v/>
      </c>
      <c r="G130" s="94"/>
    </row>
    <row r="131" spans="1:7" ht="15" customHeight="1" x14ac:dyDescent="0.25">
      <c r="A131" s="98"/>
      <c r="B131" s="99"/>
      <c r="C131" s="100"/>
      <c r="D131" s="100"/>
      <c r="E131" s="101"/>
      <c r="F131" s="94" t="str">
        <f t="shared" si="1"/>
        <v/>
      </c>
      <c r="G131" s="94"/>
    </row>
    <row r="132" spans="1:7" ht="15" customHeight="1" x14ac:dyDescent="0.25">
      <c r="A132" s="98"/>
      <c r="B132" s="99"/>
      <c r="C132" s="100"/>
      <c r="D132" s="100"/>
      <c r="E132" s="101"/>
      <c r="F132" s="94" t="str">
        <f t="shared" si="1"/>
        <v/>
      </c>
      <c r="G132" s="94"/>
    </row>
    <row r="133" spans="1:7" ht="15" customHeight="1" x14ac:dyDescent="0.25">
      <c r="A133" s="98"/>
      <c r="B133" s="99"/>
      <c r="C133" s="100"/>
      <c r="D133" s="100"/>
      <c r="E133" s="101"/>
      <c r="F133" s="94" t="str">
        <f t="shared" si="1"/>
        <v/>
      </c>
      <c r="G133" s="94"/>
    </row>
    <row r="134" spans="1:7" ht="15" customHeight="1" x14ac:dyDescent="0.25">
      <c r="A134" s="98"/>
      <c r="B134" s="99"/>
      <c r="C134" s="100"/>
      <c r="D134" s="100"/>
      <c r="E134" s="101"/>
      <c r="F134" s="94" t="str">
        <f t="shared" si="1"/>
        <v/>
      </c>
      <c r="G134" s="94"/>
    </row>
    <row r="135" spans="1:7" ht="15" customHeight="1" x14ac:dyDescent="0.25">
      <c r="A135" s="98"/>
      <c r="B135" s="99"/>
      <c r="C135" s="100"/>
      <c r="D135" s="100"/>
      <c r="E135" s="101"/>
      <c r="F135" s="94" t="str">
        <f t="shared" si="1"/>
        <v/>
      </c>
      <c r="G135" s="94"/>
    </row>
    <row r="136" spans="1:7" ht="15" customHeight="1" x14ac:dyDescent="0.25">
      <c r="A136" s="98"/>
      <c r="B136" s="99"/>
      <c r="C136" s="100"/>
      <c r="D136" s="100"/>
      <c r="E136" s="101"/>
      <c r="F136" s="94" t="str">
        <f t="shared" si="1"/>
        <v/>
      </c>
      <c r="G136" s="94"/>
    </row>
    <row r="137" spans="1:7" ht="15" customHeight="1" x14ac:dyDescent="0.25">
      <c r="A137" s="98"/>
      <c r="B137" s="99"/>
      <c r="C137" s="100"/>
      <c r="D137" s="100"/>
      <c r="E137" s="101"/>
      <c r="F137" s="94" t="str">
        <f t="shared" si="1"/>
        <v/>
      </c>
      <c r="G137" s="94"/>
    </row>
    <row r="138" spans="1:7" ht="15" customHeight="1" x14ac:dyDescent="0.25">
      <c r="A138" s="98"/>
      <c r="B138" s="99"/>
      <c r="C138" s="100"/>
      <c r="D138" s="100"/>
      <c r="E138" s="101"/>
      <c r="F138" s="94" t="str">
        <f t="shared" si="1"/>
        <v/>
      </c>
      <c r="G138" s="94"/>
    </row>
    <row r="139" spans="1:7" ht="15" customHeight="1" x14ac:dyDescent="0.25">
      <c r="A139" s="98"/>
      <c r="B139" s="99"/>
      <c r="C139" s="100"/>
      <c r="D139" s="100"/>
      <c r="E139" s="101"/>
      <c r="F139" s="94" t="str">
        <f t="shared" si="1"/>
        <v/>
      </c>
      <c r="G139" s="94"/>
    </row>
    <row r="140" spans="1:7" ht="15" customHeight="1" x14ac:dyDescent="0.25">
      <c r="A140" s="98"/>
      <c r="B140" s="99"/>
      <c r="C140" s="100"/>
      <c r="D140" s="100"/>
      <c r="E140" s="101"/>
      <c r="F140" s="94" t="str">
        <f t="shared" si="1"/>
        <v/>
      </c>
      <c r="G140" s="94"/>
    </row>
    <row r="141" spans="1:7" ht="15" customHeight="1" x14ac:dyDescent="0.25">
      <c r="A141" s="98"/>
      <c r="B141" s="99"/>
      <c r="C141" s="100"/>
      <c r="D141" s="100"/>
      <c r="E141" s="101"/>
      <c r="F141" s="94" t="str">
        <f t="shared" si="1"/>
        <v/>
      </c>
      <c r="G141" s="94"/>
    </row>
    <row r="142" spans="1:7" ht="15" customHeight="1" x14ac:dyDescent="0.25">
      <c r="A142" s="98"/>
      <c r="B142" s="99"/>
      <c r="C142" s="100"/>
      <c r="D142" s="100"/>
      <c r="E142" s="101"/>
      <c r="F142" s="94" t="str">
        <f t="shared" ref="F142:F205" si="2">IFERROR(LOG(E142),"")</f>
        <v/>
      </c>
      <c r="G142" s="94"/>
    </row>
    <row r="143" spans="1:7" ht="15" customHeight="1" x14ac:dyDescent="0.25">
      <c r="A143" s="98"/>
      <c r="B143" s="99"/>
      <c r="C143" s="100"/>
      <c r="D143" s="100"/>
      <c r="E143" s="101"/>
      <c r="F143" s="94" t="str">
        <f t="shared" si="2"/>
        <v/>
      </c>
      <c r="G143" s="94"/>
    </row>
    <row r="144" spans="1:7" ht="15" customHeight="1" x14ac:dyDescent="0.25">
      <c r="A144" s="98"/>
      <c r="B144" s="99"/>
      <c r="C144" s="100"/>
      <c r="D144" s="100"/>
      <c r="E144" s="101"/>
      <c r="F144" s="94" t="str">
        <f t="shared" si="2"/>
        <v/>
      </c>
      <c r="G144" s="94"/>
    </row>
    <row r="145" spans="1:7" ht="15" customHeight="1" x14ac:dyDescent="0.25">
      <c r="A145" s="98"/>
      <c r="B145" s="99"/>
      <c r="C145" s="100"/>
      <c r="D145" s="100"/>
      <c r="E145" s="101"/>
      <c r="F145" s="94" t="str">
        <f t="shared" si="2"/>
        <v/>
      </c>
      <c r="G145" s="94"/>
    </row>
    <row r="146" spans="1:7" ht="15" customHeight="1" x14ac:dyDescent="0.25">
      <c r="A146" s="98"/>
      <c r="B146" s="99"/>
      <c r="C146" s="100"/>
      <c r="D146" s="100"/>
      <c r="E146" s="101"/>
      <c r="F146" s="94" t="str">
        <f t="shared" si="2"/>
        <v/>
      </c>
      <c r="G146" s="94"/>
    </row>
    <row r="147" spans="1:7" ht="15" customHeight="1" x14ac:dyDescent="0.25">
      <c r="A147" s="98"/>
      <c r="B147" s="99"/>
      <c r="C147" s="100"/>
      <c r="D147" s="100"/>
      <c r="E147" s="101"/>
      <c r="F147" s="94" t="str">
        <f t="shared" si="2"/>
        <v/>
      </c>
      <c r="G147" s="94"/>
    </row>
    <row r="148" spans="1:7" ht="15" customHeight="1" x14ac:dyDescent="0.25">
      <c r="A148" s="98"/>
      <c r="B148" s="99"/>
      <c r="C148" s="100"/>
      <c r="D148" s="100"/>
      <c r="E148" s="101"/>
      <c r="F148" s="94" t="str">
        <f t="shared" si="2"/>
        <v/>
      </c>
      <c r="G148" s="94"/>
    </row>
    <row r="149" spans="1:7" ht="15" customHeight="1" x14ac:dyDescent="0.25">
      <c r="A149" s="98"/>
      <c r="B149" s="99"/>
      <c r="C149" s="100"/>
      <c r="D149" s="100"/>
      <c r="E149" s="101"/>
      <c r="F149" s="94" t="str">
        <f t="shared" si="2"/>
        <v/>
      </c>
      <c r="G149" s="94"/>
    </row>
    <row r="150" spans="1:7" ht="15" customHeight="1" x14ac:dyDescent="0.25">
      <c r="A150" s="98"/>
      <c r="B150" s="99"/>
      <c r="C150" s="100"/>
      <c r="D150" s="100"/>
      <c r="E150" s="101"/>
      <c r="F150" s="94" t="str">
        <f t="shared" si="2"/>
        <v/>
      </c>
      <c r="G150" s="94"/>
    </row>
    <row r="151" spans="1:7" ht="15" customHeight="1" x14ac:dyDescent="0.25">
      <c r="A151" s="98"/>
      <c r="B151" s="99"/>
      <c r="C151" s="100"/>
      <c r="D151" s="100"/>
      <c r="E151" s="101"/>
      <c r="F151" s="94" t="str">
        <f t="shared" si="2"/>
        <v/>
      </c>
      <c r="G151" s="94"/>
    </row>
    <row r="152" spans="1:7" ht="15" customHeight="1" x14ac:dyDescent="0.25">
      <c r="A152" s="98"/>
      <c r="B152" s="99"/>
      <c r="C152" s="100"/>
      <c r="D152" s="100"/>
      <c r="E152" s="101"/>
      <c r="F152" s="94" t="str">
        <f t="shared" si="2"/>
        <v/>
      </c>
      <c r="G152" s="94"/>
    </row>
    <row r="153" spans="1:7" ht="15" customHeight="1" x14ac:dyDescent="0.25">
      <c r="A153" s="98"/>
      <c r="B153" s="99"/>
      <c r="C153" s="100"/>
      <c r="D153" s="100"/>
      <c r="E153" s="101"/>
      <c r="F153" s="94" t="str">
        <f t="shared" si="2"/>
        <v/>
      </c>
      <c r="G153" s="94"/>
    </row>
    <row r="154" spans="1:7" ht="15" customHeight="1" x14ac:dyDescent="0.25">
      <c r="A154" s="98"/>
      <c r="B154" s="99"/>
      <c r="C154" s="100"/>
      <c r="D154" s="100"/>
      <c r="E154" s="101"/>
      <c r="F154" s="94" t="str">
        <f t="shared" si="2"/>
        <v/>
      </c>
      <c r="G154" s="94"/>
    </row>
    <row r="155" spans="1:7" ht="15" customHeight="1" x14ac:dyDescent="0.25">
      <c r="A155" s="98"/>
      <c r="B155" s="99"/>
      <c r="C155" s="100"/>
      <c r="D155" s="100"/>
      <c r="E155" s="101"/>
      <c r="F155" s="94" t="str">
        <f t="shared" si="2"/>
        <v/>
      </c>
      <c r="G155" s="94"/>
    </row>
    <row r="156" spans="1:7" ht="15" customHeight="1" x14ac:dyDescent="0.25">
      <c r="A156" s="98"/>
      <c r="B156" s="99"/>
      <c r="C156" s="100"/>
      <c r="D156" s="100"/>
      <c r="E156" s="101"/>
      <c r="F156" s="94" t="str">
        <f t="shared" si="2"/>
        <v/>
      </c>
      <c r="G156" s="94"/>
    </row>
    <row r="157" spans="1:7" ht="15" customHeight="1" x14ac:dyDescent="0.25">
      <c r="A157" s="98"/>
      <c r="B157" s="99"/>
      <c r="C157" s="100"/>
      <c r="D157" s="100"/>
      <c r="E157" s="101"/>
      <c r="F157" s="94" t="str">
        <f t="shared" si="2"/>
        <v/>
      </c>
      <c r="G157" s="94"/>
    </row>
    <row r="158" spans="1:7" ht="15" customHeight="1" x14ac:dyDescent="0.25">
      <c r="A158" s="98"/>
      <c r="B158" s="99"/>
      <c r="C158" s="100"/>
      <c r="D158" s="100"/>
      <c r="E158" s="101"/>
      <c r="F158" s="94" t="str">
        <f t="shared" si="2"/>
        <v/>
      </c>
      <c r="G158" s="94"/>
    </row>
    <row r="159" spans="1:7" ht="15" customHeight="1" x14ac:dyDescent="0.25">
      <c r="A159" s="98"/>
      <c r="B159" s="99"/>
      <c r="C159" s="100"/>
      <c r="D159" s="100"/>
      <c r="E159" s="101"/>
      <c r="F159" s="94" t="str">
        <f t="shared" si="2"/>
        <v/>
      </c>
      <c r="G159" s="94"/>
    </row>
    <row r="160" spans="1:7" ht="15" customHeight="1" x14ac:dyDescent="0.25">
      <c r="A160" s="98"/>
      <c r="B160" s="99"/>
      <c r="C160" s="100"/>
      <c r="D160" s="100"/>
      <c r="E160" s="101"/>
      <c r="F160" s="94" t="str">
        <f t="shared" si="2"/>
        <v/>
      </c>
      <c r="G160" s="94"/>
    </row>
    <row r="161" spans="1:7" ht="15" customHeight="1" x14ac:dyDescent="0.25">
      <c r="A161" s="98"/>
      <c r="B161" s="99"/>
      <c r="C161" s="100"/>
      <c r="D161" s="100"/>
      <c r="E161" s="101"/>
      <c r="F161" s="94" t="str">
        <f t="shared" si="2"/>
        <v/>
      </c>
      <c r="G161" s="94"/>
    </row>
    <row r="162" spans="1:7" ht="15" customHeight="1" x14ac:dyDescent="0.25">
      <c r="A162" s="98"/>
      <c r="B162" s="99"/>
      <c r="C162" s="100"/>
      <c r="D162" s="100"/>
      <c r="E162" s="101"/>
      <c r="F162" s="94" t="str">
        <f t="shared" si="2"/>
        <v/>
      </c>
      <c r="G162" s="94"/>
    </row>
    <row r="163" spans="1:7" ht="15" customHeight="1" x14ac:dyDescent="0.25">
      <c r="A163" s="98"/>
      <c r="B163" s="99"/>
      <c r="C163" s="100"/>
      <c r="D163" s="100"/>
      <c r="E163" s="101"/>
      <c r="F163" s="94" t="str">
        <f t="shared" si="2"/>
        <v/>
      </c>
      <c r="G163" s="94"/>
    </row>
    <row r="164" spans="1:7" ht="15" customHeight="1" x14ac:dyDescent="0.25">
      <c r="A164" s="98"/>
      <c r="B164" s="99"/>
      <c r="C164" s="100"/>
      <c r="D164" s="100"/>
      <c r="E164" s="101"/>
      <c r="F164" s="94" t="str">
        <f t="shared" si="2"/>
        <v/>
      </c>
      <c r="G164" s="94"/>
    </row>
    <row r="165" spans="1:7" ht="15" customHeight="1" x14ac:dyDescent="0.25">
      <c r="A165" s="98"/>
      <c r="B165" s="99"/>
      <c r="C165" s="100"/>
      <c r="D165" s="100"/>
      <c r="E165" s="101"/>
      <c r="F165" s="94" t="str">
        <f t="shared" si="2"/>
        <v/>
      </c>
      <c r="G165" s="94"/>
    </row>
    <row r="166" spans="1:7" ht="15" customHeight="1" x14ac:dyDescent="0.25">
      <c r="A166" s="98"/>
      <c r="B166" s="99"/>
      <c r="C166" s="100"/>
      <c r="D166" s="100"/>
      <c r="E166" s="101"/>
      <c r="F166" s="94" t="str">
        <f t="shared" si="2"/>
        <v/>
      </c>
      <c r="G166" s="94"/>
    </row>
    <row r="167" spans="1:7" ht="15" customHeight="1" x14ac:dyDescent="0.25">
      <c r="A167" s="98"/>
      <c r="B167" s="99"/>
      <c r="C167" s="100"/>
      <c r="D167" s="100"/>
      <c r="E167" s="101"/>
      <c r="F167" s="94" t="str">
        <f t="shared" si="2"/>
        <v/>
      </c>
      <c r="G167" s="94"/>
    </row>
    <row r="168" spans="1:7" ht="15" customHeight="1" x14ac:dyDescent="0.25">
      <c r="A168" s="98"/>
      <c r="B168" s="99"/>
      <c r="C168" s="100"/>
      <c r="D168" s="100"/>
      <c r="E168" s="101"/>
      <c r="F168" s="94" t="str">
        <f t="shared" si="2"/>
        <v/>
      </c>
      <c r="G168" s="94"/>
    </row>
    <row r="169" spans="1:7" ht="15" customHeight="1" x14ac:dyDescent="0.25">
      <c r="A169" s="98"/>
      <c r="B169" s="99"/>
      <c r="C169" s="100"/>
      <c r="D169" s="100"/>
      <c r="E169" s="101"/>
      <c r="F169" s="94" t="str">
        <f t="shared" si="2"/>
        <v/>
      </c>
      <c r="G169" s="94"/>
    </row>
    <row r="170" spans="1:7" ht="15" customHeight="1" x14ac:dyDescent="0.25">
      <c r="A170" s="98"/>
      <c r="B170" s="99"/>
      <c r="C170" s="100"/>
      <c r="D170" s="100"/>
      <c r="E170" s="101"/>
      <c r="F170" s="94" t="str">
        <f t="shared" si="2"/>
        <v/>
      </c>
      <c r="G170" s="94"/>
    </row>
    <row r="171" spans="1:7" ht="15" customHeight="1" x14ac:dyDescent="0.25">
      <c r="A171" s="98"/>
      <c r="B171" s="99"/>
      <c r="C171" s="100"/>
      <c r="D171" s="100"/>
      <c r="E171" s="101"/>
      <c r="F171" s="94" t="str">
        <f t="shared" si="2"/>
        <v/>
      </c>
      <c r="G171" s="94"/>
    </row>
    <row r="172" spans="1:7" ht="15" customHeight="1" x14ac:dyDescent="0.25">
      <c r="A172" s="98"/>
      <c r="B172" s="99"/>
      <c r="C172" s="100"/>
      <c r="D172" s="100"/>
      <c r="E172" s="101"/>
      <c r="F172" s="94" t="str">
        <f t="shared" si="2"/>
        <v/>
      </c>
      <c r="G172" s="94"/>
    </row>
    <row r="173" spans="1:7" ht="15" customHeight="1" x14ac:dyDescent="0.25">
      <c r="A173" s="98"/>
      <c r="B173" s="99"/>
      <c r="C173" s="100"/>
      <c r="D173" s="100"/>
      <c r="E173" s="101"/>
      <c r="F173" s="94" t="str">
        <f t="shared" si="2"/>
        <v/>
      </c>
      <c r="G173" s="94"/>
    </row>
    <row r="174" spans="1:7" ht="15" customHeight="1" x14ac:dyDescent="0.25">
      <c r="A174" s="98"/>
      <c r="B174" s="99"/>
      <c r="C174" s="100"/>
      <c r="D174" s="100"/>
      <c r="E174" s="101"/>
      <c r="F174" s="94" t="str">
        <f t="shared" si="2"/>
        <v/>
      </c>
      <c r="G174" s="94"/>
    </row>
    <row r="175" spans="1:7" ht="15" customHeight="1" x14ac:dyDescent="0.25">
      <c r="A175" s="98"/>
      <c r="B175" s="99"/>
      <c r="C175" s="100"/>
      <c r="D175" s="100"/>
      <c r="E175" s="101"/>
      <c r="F175" s="94" t="str">
        <f t="shared" si="2"/>
        <v/>
      </c>
      <c r="G175" s="94"/>
    </row>
    <row r="176" spans="1:7" ht="15" customHeight="1" x14ac:dyDescent="0.25">
      <c r="A176" s="98"/>
      <c r="B176" s="99"/>
      <c r="C176" s="100"/>
      <c r="D176" s="100"/>
      <c r="E176" s="101"/>
      <c r="F176" s="94" t="str">
        <f t="shared" si="2"/>
        <v/>
      </c>
      <c r="G176" s="94"/>
    </row>
    <row r="177" spans="1:7" ht="15" customHeight="1" x14ac:dyDescent="0.25">
      <c r="A177" s="98"/>
      <c r="B177" s="99"/>
      <c r="C177" s="100"/>
      <c r="D177" s="100"/>
      <c r="E177" s="101"/>
      <c r="F177" s="94" t="str">
        <f t="shared" si="2"/>
        <v/>
      </c>
      <c r="G177" s="94"/>
    </row>
    <row r="178" spans="1:7" ht="15" customHeight="1" x14ac:dyDescent="0.25">
      <c r="A178" s="98"/>
      <c r="B178" s="99"/>
      <c r="C178" s="100"/>
      <c r="D178" s="100"/>
      <c r="E178" s="101"/>
      <c r="F178" s="94" t="str">
        <f t="shared" si="2"/>
        <v/>
      </c>
      <c r="G178" s="94"/>
    </row>
    <row r="179" spans="1:7" ht="15" customHeight="1" x14ac:dyDescent="0.25">
      <c r="A179" s="98"/>
      <c r="B179" s="99"/>
      <c r="C179" s="100"/>
      <c r="D179" s="100"/>
      <c r="E179" s="101"/>
      <c r="F179" s="94" t="str">
        <f t="shared" si="2"/>
        <v/>
      </c>
      <c r="G179" s="94"/>
    </row>
    <row r="180" spans="1:7" ht="15" customHeight="1" x14ac:dyDescent="0.25">
      <c r="A180" s="98"/>
      <c r="B180" s="99"/>
      <c r="C180" s="100"/>
      <c r="D180" s="100"/>
      <c r="E180" s="101"/>
      <c r="F180" s="94" t="str">
        <f t="shared" si="2"/>
        <v/>
      </c>
      <c r="G180" s="94"/>
    </row>
    <row r="181" spans="1:7" ht="15" customHeight="1" x14ac:dyDescent="0.25">
      <c r="A181" s="98"/>
      <c r="B181" s="99"/>
      <c r="C181" s="100"/>
      <c r="D181" s="100"/>
      <c r="E181" s="101"/>
      <c r="F181" s="94" t="str">
        <f t="shared" si="2"/>
        <v/>
      </c>
      <c r="G181" s="94"/>
    </row>
    <row r="182" spans="1:7" ht="15" customHeight="1" x14ac:dyDescent="0.25">
      <c r="A182" s="98"/>
      <c r="B182" s="99"/>
      <c r="C182" s="100"/>
      <c r="D182" s="100"/>
      <c r="E182" s="101"/>
      <c r="F182" s="94" t="str">
        <f t="shared" si="2"/>
        <v/>
      </c>
      <c r="G182" s="94"/>
    </row>
    <row r="183" spans="1:7" ht="15" customHeight="1" x14ac:dyDescent="0.25">
      <c r="A183" s="98"/>
      <c r="B183" s="99"/>
      <c r="C183" s="100"/>
      <c r="D183" s="100"/>
      <c r="E183" s="101"/>
      <c r="F183" s="94" t="str">
        <f t="shared" si="2"/>
        <v/>
      </c>
      <c r="G183" s="94"/>
    </row>
    <row r="184" spans="1:7" ht="15" customHeight="1" x14ac:dyDescent="0.25">
      <c r="A184" s="98"/>
      <c r="B184" s="99"/>
      <c r="C184" s="100"/>
      <c r="D184" s="100"/>
      <c r="E184" s="101"/>
      <c r="F184" s="94" t="str">
        <f t="shared" si="2"/>
        <v/>
      </c>
      <c r="G184" s="94"/>
    </row>
    <row r="185" spans="1:7" ht="15" customHeight="1" x14ac:dyDescent="0.25">
      <c r="A185" s="98"/>
      <c r="B185" s="99"/>
      <c r="C185" s="100"/>
      <c r="D185" s="100"/>
      <c r="E185" s="101"/>
      <c r="F185" s="94" t="str">
        <f t="shared" si="2"/>
        <v/>
      </c>
      <c r="G185" s="94"/>
    </row>
    <row r="186" spans="1:7" ht="15" customHeight="1" x14ac:dyDescent="0.25">
      <c r="A186" s="98"/>
      <c r="B186" s="99"/>
      <c r="C186" s="100"/>
      <c r="D186" s="100"/>
      <c r="E186" s="101"/>
      <c r="F186" s="94" t="str">
        <f t="shared" si="2"/>
        <v/>
      </c>
      <c r="G186" s="94"/>
    </row>
    <row r="187" spans="1:7" ht="15" customHeight="1" x14ac:dyDescent="0.25">
      <c r="A187" s="98"/>
      <c r="B187" s="99"/>
      <c r="C187" s="100"/>
      <c r="D187" s="100"/>
      <c r="E187" s="101"/>
      <c r="F187" s="94" t="str">
        <f t="shared" si="2"/>
        <v/>
      </c>
      <c r="G187" s="94"/>
    </row>
    <row r="188" spans="1:7" ht="15" customHeight="1" x14ac:dyDescent="0.25">
      <c r="A188" s="98"/>
      <c r="B188" s="99"/>
      <c r="C188" s="100"/>
      <c r="D188" s="100"/>
      <c r="E188" s="101"/>
      <c r="F188" s="94" t="str">
        <f t="shared" si="2"/>
        <v/>
      </c>
      <c r="G188" s="94"/>
    </row>
    <row r="189" spans="1:7" ht="15" customHeight="1" x14ac:dyDescent="0.25">
      <c r="A189" s="98"/>
      <c r="B189" s="99"/>
      <c r="C189" s="100"/>
      <c r="D189" s="100"/>
      <c r="E189" s="101"/>
      <c r="F189" s="94" t="str">
        <f t="shared" si="2"/>
        <v/>
      </c>
      <c r="G189" s="94"/>
    </row>
    <row r="190" spans="1:7" ht="15" customHeight="1" x14ac:dyDescent="0.25">
      <c r="A190" s="98"/>
      <c r="B190" s="99"/>
      <c r="C190" s="100"/>
      <c r="D190" s="100"/>
      <c r="E190" s="101"/>
      <c r="F190" s="94" t="str">
        <f t="shared" si="2"/>
        <v/>
      </c>
      <c r="G190" s="94"/>
    </row>
    <row r="191" spans="1:7" ht="15" customHeight="1" x14ac:dyDescent="0.25">
      <c r="A191" s="98"/>
      <c r="B191" s="99"/>
      <c r="C191" s="100"/>
      <c r="D191" s="100"/>
      <c r="E191" s="101"/>
      <c r="F191" s="94" t="str">
        <f t="shared" si="2"/>
        <v/>
      </c>
      <c r="G191" s="94"/>
    </row>
    <row r="192" spans="1:7" ht="15" customHeight="1" x14ac:dyDescent="0.25">
      <c r="A192" s="98"/>
      <c r="B192" s="99"/>
      <c r="C192" s="100"/>
      <c r="D192" s="100"/>
      <c r="E192" s="101"/>
      <c r="F192" s="94" t="str">
        <f t="shared" si="2"/>
        <v/>
      </c>
      <c r="G192" s="94"/>
    </row>
    <row r="193" spans="1:7" ht="15" customHeight="1" x14ac:dyDescent="0.25">
      <c r="A193" s="98"/>
      <c r="B193" s="99"/>
      <c r="C193" s="100"/>
      <c r="D193" s="100"/>
      <c r="E193" s="101"/>
      <c r="F193" s="94" t="str">
        <f t="shared" si="2"/>
        <v/>
      </c>
      <c r="G193" s="94"/>
    </row>
    <row r="194" spans="1:7" ht="15" customHeight="1" x14ac:dyDescent="0.25">
      <c r="A194" s="98"/>
      <c r="B194" s="99"/>
      <c r="C194" s="100"/>
      <c r="D194" s="100"/>
      <c r="E194" s="101"/>
      <c r="F194" s="94" t="str">
        <f t="shared" si="2"/>
        <v/>
      </c>
      <c r="G194" s="94"/>
    </row>
    <row r="195" spans="1:7" ht="15" customHeight="1" x14ac:dyDescent="0.25">
      <c r="A195" s="98"/>
      <c r="B195" s="99"/>
      <c r="C195" s="100"/>
      <c r="D195" s="100"/>
      <c r="E195" s="101"/>
      <c r="F195" s="94" t="str">
        <f t="shared" si="2"/>
        <v/>
      </c>
      <c r="G195" s="94"/>
    </row>
    <row r="196" spans="1:7" ht="15" customHeight="1" x14ac:dyDescent="0.25">
      <c r="A196" s="98"/>
      <c r="B196" s="99"/>
      <c r="C196" s="100"/>
      <c r="D196" s="100"/>
      <c r="E196" s="101"/>
      <c r="F196" s="94" t="str">
        <f t="shared" si="2"/>
        <v/>
      </c>
      <c r="G196" s="94"/>
    </row>
    <row r="197" spans="1:7" ht="15" customHeight="1" x14ac:dyDescent="0.25">
      <c r="A197" s="98"/>
      <c r="B197" s="99"/>
      <c r="C197" s="100"/>
      <c r="D197" s="100"/>
      <c r="E197" s="101"/>
      <c r="F197" s="94" t="str">
        <f t="shared" si="2"/>
        <v/>
      </c>
      <c r="G197" s="94"/>
    </row>
    <row r="198" spans="1:7" ht="15" customHeight="1" x14ac:dyDescent="0.25">
      <c r="A198" s="98"/>
      <c r="B198" s="99"/>
      <c r="C198" s="100"/>
      <c r="D198" s="100"/>
      <c r="E198" s="101"/>
      <c r="F198" s="94" t="str">
        <f t="shared" si="2"/>
        <v/>
      </c>
      <c r="G198" s="94"/>
    </row>
    <row r="199" spans="1:7" ht="15" customHeight="1" x14ac:dyDescent="0.25">
      <c r="A199" s="98"/>
      <c r="B199" s="99"/>
      <c r="C199" s="100"/>
      <c r="D199" s="100"/>
      <c r="E199" s="101"/>
      <c r="F199" s="94" t="str">
        <f t="shared" si="2"/>
        <v/>
      </c>
      <c r="G199" s="94"/>
    </row>
    <row r="200" spans="1:7" ht="15" customHeight="1" x14ac:dyDescent="0.25">
      <c r="A200" s="98"/>
      <c r="B200" s="99"/>
      <c r="C200" s="100"/>
      <c r="D200" s="100"/>
      <c r="E200" s="101"/>
      <c r="F200" s="94" t="str">
        <f t="shared" si="2"/>
        <v/>
      </c>
      <c r="G200" s="94"/>
    </row>
    <row r="201" spans="1:7" ht="15" customHeight="1" x14ac:dyDescent="0.25">
      <c r="A201" s="98"/>
      <c r="B201" s="99"/>
      <c r="C201" s="100"/>
      <c r="D201" s="100"/>
      <c r="E201" s="101"/>
      <c r="F201" s="94" t="str">
        <f t="shared" si="2"/>
        <v/>
      </c>
      <c r="G201" s="94"/>
    </row>
    <row r="202" spans="1:7" ht="15" customHeight="1" x14ac:dyDescent="0.25">
      <c r="A202" s="98"/>
      <c r="B202" s="99"/>
      <c r="C202" s="100"/>
      <c r="D202" s="100"/>
      <c r="E202" s="101"/>
      <c r="F202" s="94" t="str">
        <f t="shared" si="2"/>
        <v/>
      </c>
      <c r="G202" s="94"/>
    </row>
    <row r="203" spans="1:7" ht="15" customHeight="1" x14ac:dyDescent="0.25">
      <c r="A203" s="98"/>
      <c r="B203" s="99"/>
      <c r="C203" s="100"/>
      <c r="D203" s="100"/>
      <c r="E203" s="101"/>
      <c r="F203" s="94" t="str">
        <f t="shared" si="2"/>
        <v/>
      </c>
      <c r="G203" s="94"/>
    </row>
    <row r="204" spans="1:7" ht="15" customHeight="1" x14ac:dyDescent="0.25">
      <c r="A204" s="98"/>
      <c r="B204" s="99"/>
      <c r="C204" s="100"/>
      <c r="D204" s="100"/>
      <c r="E204" s="101"/>
      <c r="F204" s="94" t="str">
        <f t="shared" si="2"/>
        <v/>
      </c>
      <c r="G204" s="94"/>
    </row>
    <row r="205" spans="1:7" ht="15" customHeight="1" x14ac:dyDescent="0.25">
      <c r="A205" s="98"/>
      <c r="B205" s="99"/>
      <c r="C205" s="100"/>
      <c r="D205" s="100"/>
      <c r="E205" s="101"/>
      <c r="F205" s="94" t="str">
        <f t="shared" si="2"/>
        <v/>
      </c>
      <c r="G205" s="94"/>
    </row>
    <row r="206" spans="1:7" ht="15" customHeight="1" x14ac:dyDescent="0.25">
      <c r="A206" s="98"/>
      <c r="B206" s="99"/>
      <c r="C206" s="100"/>
      <c r="D206" s="100"/>
      <c r="E206" s="101"/>
      <c r="F206" s="94" t="str">
        <f t="shared" ref="F206:F269" si="3">IFERROR(LOG(E206),"")</f>
        <v/>
      </c>
      <c r="G206" s="94"/>
    </row>
    <row r="207" spans="1:7" ht="15" customHeight="1" x14ac:dyDescent="0.25">
      <c r="A207" s="98"/>
      <c r="B207" s="99"/>
      <c r="C207" s="100"/>
      <c r="D207" s="100"/>
      <c r="E207" s="101"/>
      <c r="F207" s="94" t="str">
        <f t="shared" si="3"/>
        <v/>
      </c>
      <c r="G207" s="94"/>
    </row>
    <row r="208" spans="1:7" ht="15" customHeight="1" x14ac:dyDescent="0.25">
      <c r="A208" s="98"/>
      <c r="B208" s="99"/>
      <c r="C208" s="100"/>
      <c r="D208" s="100"/>
      <c r="E208" s="101"/>
      <c r="F208" s="94" t="str">
        <f t="shared" si="3"/>
        <v/>
      </c>
      <c r="G208" s="94"/>
    </row>
    <row r="209" spans="1:7" ht="15" customHeight="1" x14ac:dyDescent="0.25">
      <c r="A209" s="98"/>
      <c r="B209" s="99"/>
      <c r="C209" s="100"/>
      <c r="D209" s="100"/>
      <c r="E209" s="101"/>
      <c r="F209" s="94" t="str">
        <f t="shared" si="3"/>
        <v/>
      </c>
      <c r="G209" s="94"/>
    </row>
    <row r="210" spans="1:7" ht="15" customHeight="1" x14ac:dyDescent="0.25">
      <c r="A210" s="98"/>
      <c r="B210" s="99"/>
      <c r="C210" s="100"/>
      <c r="D210" s="100"/>
      <c r="E210" s="101"/>
      <c r="F210" s="94" t="str">
        <f t="shared" si="3"/>
        <v/>
      </c>
      <c r="G210" s="94"/>
    </row>
    <row r="211" spans="1:7" ht="15" customHeight="1" x14ac:dyDescent="0.25">
      <c r="A211" s="98"/>
      <c r="B211" s="99"/>
      <c r="C211" s="100"/>
      <c r="D211" s="100"/>
      <c r="E211" s="101"/>
      <c r="F211" s="94" t="str">
        <f t="shared" si="3"/>
        <v/>
      </c>
      <c r="G211" s="94"/>
    </row>
    <row r="212" spans="1:7" ht="15" customHeight="1" x14ac:dyDescent="0.25">
      <c r="A212" s="98"/>
      <c r="B212" s="99"/>
      <c r="C212" s="100"/>
      <c r="D212" s="100"/>
      <c r="E212" s="101"/>
      <c r="F212" s="94" t="str">
        <f t="shared" si="3"/>
        <v/>
      </c>
      <c r="G212" s="94"/>
    </row>
    <row r="213" spans="1:7" ht="15" customHeight="1" x14ac:dyDescent="0.25">
      <c r="A213" s="98"/>
      <c r="B213" s="99"/>
      <c r="C213" s="100"/>
      <c r="D213" s="100"/>
      <c r="E213" s="101"/>
      <c r="F213" s="94" t="str">
        <f t="shared" si="3"/>
        <v/>
      </c>
      <c r="G213" s="94"/>
    </row>
    <row r="214" spans="1:7" ht="15" customHeight="1" x14ac:dyDescent="0.25">
      <c r="A214" s="98"/>
      <c r="B214" s="99"/>
      <c r="C214" s="100"/>
      <c r="D214" s="100"/>
      <c r="E214" s="101"/>
      <c r="F214" s="94" t="str">
        <f t="shared" si="3"/>
        <v/>
      </c>
      <c r="G214" s="94"/>
    </row>
    <row r="215" spans="1:7" ht="15" customHeight="1" x14ac:dyDescent="0.25">
      <c r="A215" s="98"/>
      <c r="B215" s="99"/>
      <c r="C215" s="100"/>
      <c r="D215" s="100"/>
      <c r="E215" s="101"/>
      <c r="F215" s="94" t="str">
        <f t="shared" si="3"/>
        <v/>
      </c>
      <c r="G215" s="94"/>
    </row>
    <row r="216" spans="1:7" ht="15" customHeight="1" x14ac:dyDescent="0.25">
      <c r="A216" s="98"/>
      <c r="B216" s="99"/>
      <c r="C216" s="100"/>
      <c r="D216" s="100"/>
      <c r="E216" s="101"/>
      <c r="F216" s="94" t="str">
        <f t="shared" si="3"/>
        <v/>
      </c>
      <c r="G216" s="94"/>
    </row>
    <row r="217" spans="1:7" ht="15" customHeight="1" x14ac:dyDescent="0.25">
      <c r="A217" s="98"/>
      <c r="B217" s="99"/>
      <c r="C217" s="100"/>
      <c r="D217" s="100"/>
      <c r="E217" s="101"/>
      <c r="F217" s="94" t="str">
        <f t="shared" si="3"/>
        <v/>
      </c>
      <c r="G217" s="94"/>
    </row>
    <row r="218" spans="1:7" ht="15" customHeight="1" x14ac:dyDescent="0.25">
      <c r="A218" s="98"/>
      <c r="B218" s="99"/>
      <c r="C218" s="100"/>
      <c r="D218" s="100"/>
      <c r="E218" s="101"/>
      <c r="F218" s="94" t="str">
        <f t="shared" si="3"/>
        <v/>
      </c>
      <c r="G218" s="94"/>
    </row>
    <row r="219" spans="1:7" ht="15" customHeight="1" x14ac:dyDescent="0.25">
      <c r="A219" s="98"/>
      <c r="B219" s="99"/>
      <c r="C219" s="100"/>
      <c r="D219" s="100"/>
      <c r="E219" s="101"/>
      <c r="F219" s="94" t="str">
        <f t="shared" si="3"/>
        <v/>
      </c>
      <c r="G219" s="94"/>
    </row>
    <row r="220" spans="1:7" ht="15" customHeight="1" x14ac:dyDescent="0.25">
      <c r="A220" s="98"/>
      <c r="B220" s="99"/>
      <c r="C220" s="100"/>
      <c r="D220" s="100"/>
      <c r="E220" s="101"/>
      <c r="F220" s="94" t="str">
        <f t="shared" si="3"/>
        <v/>
      </c>
      <c r="G220" s="94"/>
    </row>
    <row r="221" spans="1:7" ht="15" customHeight="1" x14ac:dyDescent="0.25">
      <c r="A221" s="98"/>
      <c r="B221" s="99"/>
      <c r="C221" s="100"/>
      <c r="D221" s="100"/>
      <c r="E221" s="101"/>
      <c r="F221" s="94" t="str">
        <f t="shared" si="3"/>
        <v/>
      </c>
      <c r="G221" s="94"/>
    </row>
    <row r="222" spans="1:7" ht="15" customHeight="1" x14ac:dyDescent="0.25">
      <c r="A222" s="98"/>
      <c r="B222" s="99"/>
      <c r="C222" s="100"/>
      <c r="D222" s="100"/>
      <c r="E222" s="101"/>
      <c r="F222" s="94" t="str">
        <f t="shared" si="3"/>
        <v/>
      </c>
      <c r="G222" s="94"/>
    </row>
    <row r="223" spans="1:7" ht="15" customHeight="1" x14ac:dyDescent="0.25">
      <c r="A223" s="98"/>
      <c r="B223" s="99"/>
      <c r="C223" s="100"/>
      <c r="D223" s="100"/>
      <c r="E223" s="101"/>
      <c r="F223" s="94" t="str">
        <f t="shared" si="3"/>
        <v/>
      </c>
      <c r="G223" s="94"/>
    </row>
    <row r="224" spans="1:7" ht="15" customHeight="1" x14ac:dyDescent="0.25">
      <c r="A224" s="98"/>
      <c r="B224" s="99"/>
      <c r="C224" s="100"/>
      <c r="D224" s="100"/>
      <c r="E224" s="101"/>
      <c r="F224" s="94" t="str">
        <f t="shared" si="3"/>
        <v/>
      </c>
      <c r="G224" s="94"/>
    </row>
    <row r="225" spans="1:7" ht="15" customHeight="1" x14ac:dyDescent="0.25">
      <c r="A225" s="98"/>
      <c r="B225" s="99"/>
      <c r="C225" s="100"/>
      <c r="D225" s="100"/>
      <c r="E225" s="101"/>
      <c r="F225" s="94" t="str">
        <f t="shared" si="3"/>
        <v/>
      </c>
      <c r="G225" s="94"/>
    </row>
    <row r="226" spans="1:7" ht="15" customHeight="1" x14ac:dyDescent="0.25">
      <c r="A226" s="98"/>
      <c r="B226" s="99"/>
      <c r="C226" s="100"/>
      <c r="D226" s="100"/>
      <c r="E226" s="101"/>
      <c r="F226" s="94" t="str">
        <f t="shared" si="3"/>
        <v/>
      </c>
      <c r="G226" s="94"/>
    </row>
    <row r="227" spans="1:7" ht="15" customHeight="1" x14ac:dyDescent="0.25">
      <c r="A227" s="98"/>
      <c r="B227" s="99"/>
      <c r="C227" s="100"/>
      <c r="D227" s="100"/>
      <c r="E227" s="101"/>
      <c r="F227" s="94" t="str">
        <f t="shared" si="3"/>
        <v/>
      </c>
      <c r="G227" s="94"/>
    </row>
    <row r="228" spans="1:7" ht="15" customHeight="1" x14ac:dyDescent="0.25">
      <c r="A228" s="98"/>
      <c r="B228" s="99"/>
      <c r="C228" s="100"/>
      <c r="D228" s="100"/>
      <c r="E228" s="101"/>
      <c r="F228" s="94" t="str">
        <f t="shared" si="3"/>
        <v/>
      </c>
      <c r="G228" s="94"/>
    </row>
    <row r="229" spans="1:7" ht="15" customHeight="1" x14ac:dyDescent="0.25">
      <c r="A229" s="98"/>
      <c r="B229" s="99"/>
      <c r="C229" s="100"/>
      <c r="D229" s="100"/>
      <c r="E229" s="101"/>
      <c r="F229" s="94" t="str">
        <f t="shared" si="3"/>
        <v/>
      </c>
      <c r="G229" s="94"/>
    </row>
    <row r="230" spans="1:7" ht="15" customHeight="1" x14ac:dyDescent="0.25">
      <c r="A230" s="98"/>
      <c r="B230" s="99"/>
      <c r="C230" s="100"/>
      <c r="D230" s="100"/>
      <c r="E230" s="101"/>
      <c r="F230" s="94" t="str">
        <f t="shared" si="3"/>
        <v/>
      </c>
      <c r="G230" s="94"/>
    </row>
    <row r="231" spans="1:7" ht="15" customHeight="1" x14ac:dyDescent="0.25">
      <c r="A231" s="98"/>
      <c r="B231" s="99"/>
      <c r="C231" s="100"/>
      <c r="D231" s="100"/>
      <c r="E231" s="101"/>
      <c r="F231" s="94" t="str">
        <f t="shared" si="3"/>
        <v/>
      </c>
      <c r="G231" s="94"/>
    </row>
    <row r="232" spans="1:7" ht="15" customHeight="1" x14ac:dyDescent="0.25">
      <c r="A232" s="98"/>
      <c r="B232" s="99"/>
      <c r="C232" s="100"/>
      <c r="D232" s="100"/>
      <c r="E232" s="101"/>
      <c r="F232" s="94" t="str">
        <f t="shared" si="3"/>
        <v/>
      </c>
      <c r="G232" s="94"/>
    </row>
    <row r="233" spans="1:7" ht="15" customHeight="1" x14ac:dyDescent="0.25">
      <c r="A233" s="98"/>
      <c r="B233" s="99"/>
      <c r="C233" s="100"/>
      <c r="D233" s="100"/>
      <c r="E233" s="101"/>
      <c r="F233" s="94" t="str">
        <f t="shared" si="3"/>
        <v/>
      </c>
      <c r="G233" s="94"/>
    </row>
    <row r="234" spans="1:7" ht="15" customHeight="1" x14ac:dyDescent="0.25">
      <c r="A234" s="98"/>
      <c r="B234" s="99"/>
      <c r="C234" s="100"/>
      <c r="D234" s="100"/>
      <c r="E234" s="101"/>
      <c r="F234" s="94" t="str">
        <f t="shared" si="3"/>
        <v/>
      </c>
      <c r="G234" s="94"/>
    </row>
    <row r="235" spans="1:7" ht="15" customHeight="1" x14ac:dyDescent="0.25">
      <c r="A235" s="98"/>
      <c r="B235" s="99"/>
      <c r="C235" s="100"/>
      <c r="D235" s="100"/>
      <c r="E235" s="101"/>
      <c r="F235" s="94" t="str">
        <f t="shared" si="3"/>
        <v/>
      </c>
      <c r="G235" s="94"/>
    </row>
    <row r="236" spans="1:7" ht="15" customHeight="1" x14ac:dyDescent="0.25">
      <c r="A236" s="98"/>
      <c r="B236" s="99"/>
      <c r="C236" s="100"/>
      <c r="D236" s="100"/>
      <c r="E236" s="101"/>
      <c r="F236" s="94" t="str">
        <f t="shared" si="3"/>
        <v/>
      </c>
      <c r="G236" s="94"/>
    </row>
    <row r="237" spans="1:7" ht="15" customHeight="1" x14ac:dyDescent="0.25">
      <c r="A237" s="98"/>
      <c r="B237" s="99"/>
      <c r="C237" s="100"/>
      <c r="D237" s="100"/>
      <c r="E237" s="101"/>
      <c r="F237" s="94" t="str">
        <f t="shared" si="3"/>
        <v/>
      </c>
      <c r="G237" s="94"/>
    </row>
    <row r="238" spans="1:7" ht="15" customHeight="1" x14ac:dyDescent="0.25">
      <c r="A238" s="98"/>
      <c r="B238" s="99"/>
      <c r="C238" s="100"/>
      <c r="D238" s="100"/>
      <c r="E238" s="101"/>
      <c r="F238" s="94" t="str">
        <f t="shared" si="3"/>
        <v/>
      </c>
      <c r="G238" s="94"/>
    </row>
    <row r="239" spans="1:7" ht="15" customHeight="1" x14ac:dyDescent="0.25">
      <c r="A239" s="98"/>
      <c r="B239" s="99"/>
      <c r="C239" s="100"/>
      <c r="D239" s="100"/>
      <c r="E239" s="101"/>
      <c r="F239" s="94" t="str">
        <f t="shared" si="3"/>
        <v/>
      </c>
      <c r="G239" s="94"/>
    </row>
    <row r="240" spans="1:7" ht="15" customHeight="1" x14ac:dyDescent="0.25">
      <c r="A240" s="98"/>
      <c r="B240" s="99"/>
      <c r="C240" s="100"/>
      <c r="D240" s="100"/>
      <c r="E240" s="101"/>
      <c r="F240" s="94" t="str">
        <f t="shared" si="3"/>
        <v/>
      </c>
      <c r="G240" s="94"/>
    </row>
    <row r="241" spans="1:7" ht="15" customHeight="1" x14ac:dyDescent="0.25">
      <c r="A241" s="98"/>
      <c r="B241" s="99"/>
      <c r="C241" s="100"/>
      <c r="D241" s="100"/>
      <c r="E241" s="101"/>
      <c r="F241" s="94" t="str">
        <f t="shared" si="3"/>
        <v/>
      </c>
      <c r="G241" s="94"/>
    </row>
    <row r="242" spans="1:7" ht="15" customHeight="1" x14ac:dyDescent="0.25">
      <c r="A242" s="98"/>
      <c r="B242" s="99"/>
      <c r="C242" s="100"/>
      <c r="D242" s="100"/>
      <c r="E242" s="101"/>
      <c r="F242" s="94" t="str">
        <f t="shared" si="3"/>
        <v/>
      </c>
      <c r="G242" s="94"/>
    </row>
    <row r="243" spans="1:7" ht="15" customHeight="1" x14ac:dyDescent="0.25">
      <c r="A243" s="98"/>
      <c r="B243" s="99"/>
      <c r="C243" s="100"/>
      <c r="D243" s="100"/>
      <c r="E243" s="101"/>
      <c r="F243" s="94" t="str">
        <f t="shared" si="3"/>
        <v/>
      </c>
      <c r="G243" s="94"/>
    </row>
    <row r="244" spans="1:7" ht="15" customHeight="1" x14ac:dyDescent="0.25">
      <c r="A244" s="98"/>
      <c r="B244" s="99"/>
      <c r="C244" s="100"/>
      <c r="D244" s="100"/>
      <c r="E244" s="101"/>
      <c r="F244" s="94" t="str">
        <f t="shared" si="3"/>
        <v/>
      </c>
      <c r="G244" s="94"/>
    </row>
    <row r="245" spans="1:7" ht="15" customHeight="1" x14ac:dyDescent="0.25">
      <c r="A245" s="98"/>
      <c r="B245" s="99"/>
      <c r="C245" s="100"/>
      <c r="D245" s="100"/>
      <c r="E245" s="101"/>
      <c r="F245" s="94" t="str">
        <f t="shared" si="3"/>
        <v/>
      </c>
      <c r="G245" s="94"/>
    </row>
    <row r="246" spans="1:7" ht="15" customHeight="1" x14ac:dyDescent="0.25">
      <c r="A246" s="98"/>
      <c r="B246" s="99"/>
      <c r="C246" s="100"/>
      <c r="D246" s="100"/>
      <c r="E246" s="101"/>
      <c r="F246" s="94" t="str">
        <f t="shared" si="3"/>
        <v/>
      </c>
      <c r="G246" s="94"/>
    </row>
    <row r="247" spans="1:7" ht="15" customHeight="1" x14ac:dyDescent="0.25">
      <c r="A247" s="98"/>
      <c r="B247" s="99"/>
      <c r="C247" s="100"/>
      <c r="D247" s="100"/>
      <c r="E247" s="101"/>
      <c r="F247" s="94" t="str">
        <f t="shared" si="3"/>
        <v/>
      </c>
      <c r="G247" s="94"/>
    </row>
    <row r="248" spans="1:7" ht="15" customHeight="1" x14ac:dyDescent="0.25">
      <c r="A248" s="98"/>
      <c r="B248" s="99"/>
      <c r="C248" s="100"/>
      <c r="D248" s="100"/>
      <c r="E248" s="101"/>
      <c r="F248" s="94" t="str">
        <f t="shared" si="3"/>
        <v/>
      </c>
      <c r="G248" s="94"/>
    </row>
    <row r="249" spans="1:7" ht="15" customHeight="1" x14ac:dyDescent="0.25">
      <c r="A249" s="98"/>
      <c r="B249" s="99"/>
      <c r="C249" s="100"/>
      <c r="D249" s="100"/>
      <c r="E249" s="101"/>
      <c r="F249" s="94" t="str">
        <f t="shared" si="3"/>
        <v/>
      </c>
      <c r="G249" s="94"/>
    </row>
    <row r="250" spans="1:7" ht="15" customHeight="1" x14ac:dyDescent="0.25">
      <c r="A250" s="98"/>
      <c r="B250" s="99"/>
      <c r="C250" s="100"/>
      <c r="D250" s="100"/>
      <c r="E250" s="101"/>
      <c r="F250" s="94" t="str">
        <f t="shared" si="3"/>
        <v/>
      </c>
      <c r="G250" s="94"/>
    </row>
    <row r="251" spans="1:7" ht="15" customHeight="1" x14ac:dyDescent="0.25">
      <c r="A251" s="98"/>
      <c r="B251" s="99"/>
      <c r="C251" s="100"/>
      <c r="D251" s="100"/>
      <c r="E251" s="101"/>
      <c r="F251" s="94" t="str">
        <f t="shared" si="3"/>
        <v/>
      </c>
      <c r="G251" s="94"/>
    </row>
    <row r="252" spans="1:7" ht="15" customHeight="1" x14ac:dyDescent="0.25">
      <c r="A252" s="98"/>
      <c r="B252" s="99"/>
      <c r="C252" s="100"/>
      <c r="D252" s="100"/>
      <c r="E252" s="101"/>
      <c r="F252" s="94" t="str">
        <f t="shared" si="3"/>
        <v/>
      </c>
      <c r="G252" s="94"/>
    </row>
    <row r="253" spans="1:7" ht="15" customHeight="1" x14ac:dyDescent="0.25">
      <c r="A253" s="98"/>
      <c r="B253" s="99"/>
      <c r="C253" s="100"/>
      <c r="D253" s="100"/>
      <c r="E253" s="101"/>
      <c r="F253" s="94" t="str">
        <f t="shared" si="3"/>
        <v/>
      </c>
      <c r="G253" s="94"/>
    </row>
    <row r="254" spans="1:7" ht="15" customHeight="1" x14ac:dyDescent="0.25">
      <c r="A254" s="98"/>
      <c r="B254" s="99"/>
      <c r="C254" s="100"/>
      <c r="D254" s="100"/>
      <c r="E254" s="101"/>
      <c r="F254" s="94" t="str">
        <f t="shared" si="3"/>
        <v/>
      </c>
      <c r="G254" s="94"/>
    </row>
    <row r="255" spans="1:7" ht="15" customHeight="1" x14ac:dyDescent="0.25">
      <c r="A255" s="98"/>
      <c r="B255" s="99"/>
      <c r="C255" s="100"/>
      <c r="D255" s="100"/>
      <c r="E255" s="101"/>
      <c r="F255" s="94" t="str">
        <f t="shared" si="3"/>
        <v/>
      </c>
      <c r="G255" s="94"/>
    </row>
    <row r="256" spans="1:7" ht="15" customHeight="1" x14ac:dyDescent="0.25">
      <c r="A256" s="98"/>
      <c r="B256" s="99"/>
      <c r="C256" s="100"/>
      <c r="D256" s="100"/>
      <c r="E256" s="101"/>
      <c r="F256" s="94" t="str">
        <f t="shared" si="3"/>
        <v/>
      </c>
      <c r="G256" s="94"/>
    </row>
    <row r="257" spans="1:7" ht="15" customHeight="1" x14ac:dyDescent="0.25">
      <c r="A257" s="98"/>
      <c r="B257" s="99"/>
      <c r="C257" s="100"/>
      <c r="D257" s="100"/>
      <c r="E257" s="101"/>
      <c r="F257" s="94" t="str">
        <f t="shared" si="3"/>
        <v/>
      </c>
      <c r="G257" s="94"/>
    </row>
    <row r="258" spans="1:7" ht="15" customHeight="1" x14ac:dyDescent="0.25">
      <c r="A258" s="98"/>
      <c r="B258" s="99"/>
      <c r="C258" s="100"/>
      <c r="D258" s="100"/>
      <c r="E258" s="101"/>
      <c r="F258" s="94" t="str">
        <f t="shared" si="3"/>
        <v/>
      </c>
      <c r="G258" s="94"/>
    </row>
    <row r="259" spans="1:7" ht="15" customHeight="1" x14ac:dyDescent="0.25">
      <c r="A259" s="98"/>
      <c r="B259" s="99"/>
      <c r="C259" s="100"/>
      <c r="D259" s="100"/>
      <c r="E259" s="101"/>
      <c r="F259" s="94" t="str">
        <f t="shared" si="3"/>
        <v/>
      </c>
      <c r="G259" s="94"/>
    </row>
    <row r="260" spans="1:7" ht="15" customHeight="1" x14ac:dyDescent="0.25">
      <c r="A260" s="98"/>
      <c r="B260" s="99"/>
      <c r="C260" s="100"/>
      <c r="D260" s="100"/>
      <c r="E260" s="101"/>
      <c r="F260" s="94" t="str">
        <f t="shared" si="3"/>
        <v/>
      </c>
      <c r="G260" s="94"/>
    </row>
    <row r="261" spans="1:7" ht="15" customHeight="1" x14ac:dyDescent="0.25">
      <c r="A261" s="98"/>
      <c r="B261" s="99"/>
      <c r="C261" s="100"/>
      <c r="D261" s="100"/>
      <c r="E261" s="101"/>
      <c r="F261" s="94" t="str">
        <f t="shared" si="3"/>
        <v/>
      </c>
      <c r="G261" s="94"/>
    </row>
    <row r="262" spans="1:7" ht="15" customHeight="1" x14ac:dyDescent="0.25">
      <c r="A262" s="98"/>
      <c r="B262" s="99"/>
      <c r="C262" s="100"/>
      <c r="D262" s="100"/>
      <c r="E262" s="101"/>
      <c r="F262" s="94" t="str">
        <f t="shared" si="3"/>
        <v/>
      </c>
      <c r="G262" s="94"/>
    </row>
    <row r="263" spans="1:7" ht="15" customHeight="1" x14ac:dyDescent="0.25">
      <c r="A263" s="98"/>
      <c r="B263" s="99"/>
      <c r="C263" s="100"/>
      <c r="D263" s="100"/>
      <c r="E263" s="101"/>
      <c r="F263" s="94" t="str">
        <f t="shared" si="3"/>
        <v/>
      </c>
      <c r="G263" s="94"/>
    </row>
    <row r="264" spans="1:7" ht="15" customHeight="1" x14ac:dyDescent="0.25">
      <c r="A264" s="98"/>
      <c r="B264" s="99"/>
      <c r="C264" s="100"/>
      <c r="D264" s="100"/>
      <c r="E264" s="101"/>
      <c r="F264" s="94" t="str">
        <f t="shared" si="3"/>
        <v/>
      </c>
      <c r="G264" s="94"/>
    </row>
    <row r="265" spans="1:7" ht="15" customHeight="1" x14ac:dyDescent="0.25">
      <c r="A265" s="98"/>
      <c r="B265" s="99"/>
      <c r="C265" s="100"/>
      <c r="D265" s="100"/>
      <c r="E265" s="101"/>
      <c r="F265" s="94" t="str">
        <f t="shared" si="3"/>
        <v/>
      </c>
      <c r="G265" s="94"/>
    </row>
    <row r="266" spans="1:7" ht="15" customHeight="1" x14ac:dyDescent="0.25">
      <c r="A266" s="98"/>
      <c r="B266" s="99"/>
      <c r="C266" s="100"/>
      <c r="D266" s="100"/>
      <c r="E266" s="101"/>
      <c r="F266" s="94" t="str">
        <f t="shared" si="3"/>
        <v/>
      </c>
      <c r="G266" s="94"/>
    </row>
    <row r="267" spans="1:7" ht="15" customHeight="1" x14ac:dyDescent="0.25">
      <c r="A267" s="98"/>
      <c r="B267" s="99"/>
      <c r="C267" s="100"/>
      <c r="D267" s="100"/>
      <c r="E267" s="101"/>
      <c r="F267" s="94" t="str">
        <f t="shared" si="3"/>
        <v/>
      </c>
      <c r="G267" s="94"/>
    </row>
    <row r="268" spans="1:7" ht="15" customHeight="1" x14ac:dyDescent="0.25">
      <c r="A268" s="98"/>
      <c r="B268" s="99"/>
      <c r="C268" s="100"/>
      <c r="D268" s="100"/>
      <c r="E268" s="101"/>
      <c r="F268" s="94" t="str">
        <f t="shared" si="3"/>
        <v/>
      </c>
      <c r="G268" s="94"/>
    </row>
    <row r="269" spans="1:7" ht="15" customHeight="1" x14ac:dyDescent="0.25">
      <c r="A269" s="98"/>
      <c r="B269" s="99"/>
      <c r="C269" s="100"/>
      <c r="D269" s="100"/>
      <c r="E269" s="101"/>
      <c r="F269" s="94" t="str">
        <f t="shared" si="3"/>
        <v/>
      </c>
      <c r="G269" s="94"/>
    </row>
    <row r="270" spans="1:7" ht="15" customHeight="1" x14ac:dyDescent="0.25">
      <c r="A270" s="98"/>
      <c r="B270" s="99"/>
      <c r="C270" s="100"/>
      <c r="D270" s="100"/>
      <c r="E270" s="101"/>
      <c r="F270" s="94" t="str">
        <f t="shared" ref="F270:F300" si="4">IFERROR(LOG(E270),"")</f>
        <v/>
      </c>
      <c r="G270" s="94"/>
    </row>
    <row r="271" spans="1:7" ht="15" customHeight="1" x14ac:dyDescent="0.25">
      <c r="A271" s="98"/>
      <c r="B271" s="99"/>
      <c r="C271" s="100"/>
      <c r="D271" s="100"/>
      <c r="E271" s="101"/>
      <c r="F271" s="94" t="str">
        <f t="shared" si="4"/>
        <v/>
      </c>
      <c r="G271" s="94"/>
    </row>
    <row r="272" spans="1:7" ht="15" customHeight="1" x14ac:dyDescent="0.25">
      <c r="A272" s="98"/>
      <c r="B272" s="99"/>
      <c r="C272" s="100"/>
      <c r="D272" s="100"/>
      <c r="E272" s="101"/>
      <c r="F272" s="94" t="str">
        <f t="shared" si="4"/>
        <v/>
      </c>
      <c r="G272" s="94"/>
    </row>
    <row r="273" spans="1:7" ht="15" customHeight="1" x14ac:dyDescent="0.25">
      <c r="A273" s="98"/>
      <c r="B273" s="99"/>
      <c r="C273" s="100"/>
      <c r="D273" s="100"/>
      <c r="E273" s="101"/>
      <c r="F273" s="94" t="str">
        <f t="shared" si="4"/>
        <v/>
      </c>
      <c r="G273" s="94"/>
    </row>
    <row r="274" spans="1:7" ht="15" customHeight="1" x14ac:dyDescent="0.25">
      <c r="A274" s="98"/>
      <c r="B274" s="99"/>
      <c r="C274" s="100"/>
      <c r="D274" s="100"/>
      <c r="E274" s="101"/>
      <c r="F274" s="94" t="str">
        <f t="shared" si="4"/>
        <v/>
      </c>
      <c r="G274" s="94"/>
    </row>
    <row r="275" spans="1:7" ht="15" customHeight="1" x14ac:dyDescent="0.25">
      <c r="A275" s="98"/>
      <c r="B275" s="99"/>
      <c r="C275" s="100"/>
      <c r="D275" s="100"/>
      <c r="E275" s="101"/>
      <c r="F275" s="94" t="str">
        <f t="shared" si="4"/>
        <v/>
      </c>
      <c r="G275" s="94"/>
    </row>
    <row r="276" spans="1:7" ht="15" customHeight="1" x14ac:dyDescent="0.25">
      <c r="A276" s="98"/>
      <c r="B276" s="99"/>
      <c r="C276" s="100"/>
      <c r="D276" s="100"/>
      <c r="E276" s="101"/>
      <c r="F276" s="94" t="str">
        <f t="shared" si="4"/>
        <v/>
      </c>
      <c r="G276" s="94"/>
    </row>
    <row r="277" spans="1:7" ht="15" customHeight="1" x14ac:dyDescent="0.25">
      <c r="A277" s="98"/>
      <c r="B277" s="99"/>
      <c r="C277" s="100"/>
      <c r="D277" s="100"/>
      <c r="E277" s="101"/>
      <c r="F277" s="94" t="str">
        <f t="shared" si="4"/>
        <v/>
      </c>
      <c r="G277" s="94"/>
    </row>
    <row r="278" spans="1:7" ht="15" customHeight="1" x14ac:dyDescent="0.25">
      <c r="A278" s="98"/>
      <c r="B278" s="99"/>
      <c r="C278" s="100"/>
      <c r="D278" s="100"/>
      <c r="E278" s="101"/>
      <c r="F278" s="94" t="str">
        <f t="shared" si="4"/>
        <v/>
      </c>
      <c r="G278" s="94"/>
    </row>
    <row r="279" spans="1:7" ht="15" customHeight="1" x14ac:dyDescent="0.25">
      <c r="A279" s="98"/>
      <c r="B279" s="99"/>
      <c r="C279" s="100"/>
      <c r="D279" s="100"/>
      <c r="E279" s="101"/>
      <c r="F279" s="94" t="str">
        <f t="shared" si="4"/>
        <v/>
      </c>
      <c r="G279" s="94"/>
    </row>
    <row r="280" spans="1:7" ht="15" customHeight="1" x14ac:dyDescent="0.25">
      <c r="A280" s="98"/>
      <c r="B280" s="99"/>
      <c r="C280" s="100"/>
      <c r="D280" s="100"/>
      <c r="E280" s="101"/>
      <c r="F280" s="94" t="str">
        <f t="shared" si="4"/>
        <v/>
      </c>
      <c r="G280" s="94"/>
    </row>
    <row r="281" spans="1:7" ht="15" customHeight="1" x14ac:dyDescent="0.25">
      <c r="A281" s="98"/>
      <c r="B281" s="99"/>
      <c r="C281" s="100"/>
      <c r="D281" s="100"/>
      <c r="E281" s="101"/>
      <c r="F281" s="94" t="str">
        <f t="shared" si="4"/>
        <v/>
      </c>
      <c r="G281" s="94"/>
    </row>
    <row r="282" spans="1:7" ht="15" customHeight="1" x14ac:dyDescent="0.25">
      <c r="A282" s="98"/>
      <c r="B282" s="99"/>
      <c r="C282" s="100"/>
      <c r="D282" s="100"/>
      <c r="E282" s="101"/>
      <c r="F282" s="94" t="str">
        <f t="shared" si="4"/>
        <v/>
      </c>
      <c r="G282" s="94"/>
    </row>
    <row r="283" spans="1:7" ht="15" customHeight="1" x14ac:dyDescent="0.25">
      <c r="A283" s="98"/>
      <c r="B283" s="99"/>
      <c r="C283" s="100"/>
      <c r="D283" s="100"/>
      <c r="E283" s="101"/>
      <c r="F283" s="94" t="str">
        <f t="shared" si="4"/>
        <v/>
      </c>
      <c r="G283" s="94"/>
    </row>
    <row r="284" spans="1:7" ht="15" customHeight="1" x14ac:dyDescent="0.25">
      <c r="A284" s="98"/>
      <c r="B284" s="99"/>
      <c r="C284" s="100"/>
      <c r="D284" s="100"/>
      <c r="E284" s="101"/>
      <c r="F284" s="94" t="str">
        <f t="shared" si="4"/>
        <v/>
      </c>
      <c r="G284" s="94"/>
    </row>
    <row r="285" spans="1:7" ht="15" customHeight="1" x14ac:dyDescent="0.25">
      <c r="A285" s="98"/>
      <c r="B285" s="99"/>
      <c r="C285" s="100"/>
      <c r="D285" s="100"/>
      <c r="E285" s="101"/>
      <c r="F285" s="94" t="str">
        <f t="shared" si="4"/>
        <v/>
      </c>
      <c r="G285" s="94"/>
    </row>
    <row r="286" spans="1:7" ht="15" customHeight="1" x14ac:dyDescent="0.25">
      <c r="A286" s="98"/>
      <c r="B286" s="99"/>
      <c r="C286" s="100"/>
      <c r="D286" s="100"/>
      <c r="E286" s="101"/>
      <c r="F286" s="94" t="str">
        <f t="shared" si="4"/>
        <v/>
      </c>
      <c r="G286" s="94"/>
    </row>
    <row r="287" spans="1:7" ht="15" customHeight="1" x14ac:dyDescent="0.25">
      <c r="A287" s="98"/>
      <c r="B287" s="99"/>
      <c r="C287" s="100"/>
      <c r="D287" s="100"/>
      <c r="E287" s="101"/>
      <c r="F287" s="94" t="str">
        <f t="shared" si="4"/>
        <v/>
      </c>
      <c r="G287" s="94"/>
    </row>
    <row r="288" spans="1:7" ht="15" customHeight="1" x14ac:dyDescent="0.25">
      <c r="A288" s="98"/>
      <c r="B288" s="99"/>
      <c r="C288" s="100"/>
      <c r="D288" s="100"/>
      <c r="E288" s="101"/>
      <c r="F288" s="94" t="str">
        <f t="shared" si="4"/>
        <v/>
      </c>
      <c r="G288" s="94"/>
    </row>
    <row r="289" spans="1:7" ht="15" customHeight="1" x14ac:dyDescent="0.25">
      <c r="A289" s="98"/>
      <c r="B289" s="99"/>
      <c r="C289" s="100"/>
      <c r="D289" s="100"/>
      <c r="E289" s="101"/>
      <c r="F289" s="94" t="str">
        <f t="shared" si="4"/>
        <v/>
      </c>
      <c r="G289" s="94"/>
    </row>
    <row r="290" spans="1:7" ht="15" customHeight="1" x14ac:dyDescent="0.25">
      <c r="A290" s="98"/>
      <c r="B290" s="99"/>
      <c r="C290" s="100"/>
      <c r="D290" s="100"/>
      <c r="E290" s="101"/>
      <c r="F290" s="94" t="str">
        <f t="shared" si="4"/>
        <v/>
      </c>
      <c r="G290" s="94"/>
    </row>
    <row r="291" spans="1:7" ht="15" customHeight="1" x14ac:dyDescent="0.25">
      <c r="A291" s="98"/>
      <c r="B291" s="99"/>
      <c r="C291" s="100"/>
      <c r="D291" s="100"/>
      <c r="E291" s="101"/>
      <c r="F291" s="94" t="str">
        <f t="shared" si="4"/>
        <v/>
      </c>
      <c r="G291" s="94"/>
    </row>
    <row r="292" spans="1:7" ht="15" customHeight="1" x14ac:dyDescent="0.25">
      <c r="A292" s="98"/>
      <c r="B292" s="99"/>
      <c r="C292" s="100"/>
      <c r="D292" s="100"/>
      <c r="E292" s="101"/>
      <c r="F292" s="94" t="str">
        <f t="shared" si="4"/>
        <v/>
      </c>
      <c r="G292" s="94"/>
    </row>
    <row r="293" spans="1:7" ht="15" customHeight="1" x14ac:dyDescent="0.25">
      <c r="A293" s="98"/>
      <c r="B293" s="99"/>
      <c r="C293" s="100"/>
      <c r="D293" s="100"/>
      <c r="E293" s="101"/>
      <c r="F293" s="94" t="str">
        <f t="shared" si="4"/>
        <v/>
      </c>
      <c r="G293" s="94"/>
    </row>
    <row r="294" spans="1:7" ht="15" customHeight="1" x14ac:dyDescent="0.25">
      <c r="A294" s="98"/>
      <c r="B294" s="99"/>
      <c r="C294" s="100"/>
      <c r="D294" s="100"/>
      <c r="E294" s="101"/>
      <c r="F294" s="94" t="str">
        <f t="shared" si="4"/>
        <v/>
      </c>
      <c r="G294" s="94"/>
    </row>
    <row r="295" spans="1:7" ht="15" customHeight="1" x14ac:dyDescent="0.25">
      <c r="A295" s="98"/>
      <c r="B295" s="99"/>
      <c r="C295" s="100"/>
      <c r="D295" s="100"/>
      <c r="E295" s="101"/>
      <c r="F295" s="94" t="str">
        <f t="shared" si="4"/>
        <v/>
      </c>
      <c r="G295" s="94"/>
    </row>
    <row r="296" spans="1:7" ht="15" customHeight="1" x14ac:dyDescent="0.25">
      <c r="A296" s="98"/>
      <c r="B296" s="99"/>
      <c r="C296" s="100"/>
      <c r="D296" s="100"/>
      <c r="E296" s="101"/>
      <c r="F296" s="94" t="str">
        <f t="shared" si="4"/>
        <v/>
      </c>
      <c r="G296" s="94"/>
    </row>
    <row r="297" spans="1:7" ht="15" customHeight="1" x14ac:dyDescent="0.25">
      <c r="A297" s="98"/>
      <c r="B297" s="99"/>
      <c r="C297" s="100"/>
      <c r="D297" s="100"/>
      <c r="E297" s="101"/>
      <c r="F297" s="94" t="str">
        <f t="shared" si="4"/>
        <v/>
      </c>
      <c r="G297" s="94"/>
    </row>
    <row r="298" spans="1:7" ht="15" customHeight="1" x14ac:dyDescent="0.25">
      <c r="A298" s="98"/>
      <c r="B298" s="99"/>
      <c r="C298" s="100"/>
      <c r="D298" s="100"/>
      <c r="E298" s="101"/>
      <c r="F298" s="94" t="str">
        <f t="shared" si="4"/>
        <v/>
      </c>
      <c r="G298" s="94"/>
    </row>
    <row r="299" spans="1:7" ht="15" customHeight="1" x14ac:dyDescent="0.25">
      <c r="A299" s="98"/>
      <c r="B299" s="99"/>
      <c r="C299" s="100"/>
      <c r="D299" s="100"/>
      <c r="E299" s="101"/>
      <c r="F299" s="94" t="str">
        <f t="shared" si="4"/>
        <v/>
      </c>
      <c r="G299" s="94"/>
    </row>
    <row r="300" spans="1:7" ht="15" customHeight="1" x14ac:dyDescent="0.25">
      <c r="A300" s="98"/>
      <c r="B300" s="99"/>
      <c r="C300" s="100"/>
      <c r="D300" s="100"/>
      <c r="E300" s="101"/>
      <c r="F300" s="94" t="str">
        <f t="shared" si="4"/>
        <v/>
      </c>
      <c r="G300" s="94"/>
    </row>
  </sheetData>
  <sheetProtection algorithmName="SHA-512" hashValue="wb3VFGgyCh0RS++ZjtA+FG314UkvZ/eLIpG9IW8/TjvK//bWT1U9rcIaHEhynEMOeh7c9m/xEbzQ33xHDWNSgw==" saltValue="cS73J10CP/mQ6VezIA8XKw==" spinCount="100000" sheet="1" objects="1" scenarios="1" selectLockedCells="1"/>
  <mergeCells count="22">
    <mergeCell ref="T12:T14"/>
    <mergeCell ref="O12:O14"/>
    <mergeCell ref="A4:F4"/>
    <mergeCell ref="A5:B5"/>
    <mergeCell ref="C5:D5"/>
    <mergeCell ref="E5:F5"/>
    <mergeCell ref="O4:R5"/>
    <mergeCell ref="P12:P14"/>
    <mergeCell ref="Q12:Q14"/>
    <mergeCell ref="R12:R14"/>
    <mergeCell ref="S12:S14"/>
    <mergeCell ref="A6:B6"/>
    <mergeCell ref="C6:D6"/>
    <mergeCell ref="E6:F6"/>
    <mergeCell ref="A7:B7"/>
    <mergeCell ref="C7:D7"/>
    <mergeCell ref="E7:F7"/>
    <mergeCell ref="Q6:R6"/>
    <mergeCell ref="O6:P6"/>
    <mergeCell ref="J9:L9"/>
    <mergeCell ref="O10:S11"/>
    <mergeCell ref="A9:G10"/>
  </mergeCells>
  <pageMargins left="0.7" right="0.7" top="0.75" bottom="0.75" header="0.3" footer="0.3"/>
  <pageSetup orientation="portrait" horizontalDpi="4294967295" verticalDpi="429496729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0"/>
  <sheetViews>
    <sheetView tabSelected="1" topLeftCell="K1" workbookViewId="0">
      <selection activeCell="E30" sqref="E30"/>
    </sheetView>
  </sheetViews>
  <sheetFormatPr defaultColWidth="8.85546875" defaultRowHeight="15" x14ac:dyDescent="0.25"/>
  <cols>
    <col min="1" max="1" width="15.85546875" style="2" customWidth="1"/>
    <col min="2" max="3" width="12.7109375" style="2" customWidth="1"/>
    <col min="4" max="4" width="10.140625" style="2" customWidth="1"/>
    <col min="5" max="7" width="12.7109375" style="2" customWidth="1"/>
    <col min="8" max="8" width="5.42578125" style="2" customWidth="1"/>
    <col min="9" max="9" width="11.7109375" style="2" customWidth="1"/>
    <col min="10" max="10" width="20.7109375" style="2" customWidth="1"/>
    <col min="11" max="11" width="18.7109375" style="2" customWidth="1"/>
    <col min="12" max="12" width="20.85546875" style="2" customWidth="1"/>
    <col min="13" max="13" width="28.140625" style="2" customWidth="1"/>
    <col min="14" max="14" width="8.140625" style="2" customWidth="1"/>
    <col min="15" max="16" width="20.7109375" style="2" customWidth="1"/>
    <col min="17" max="17" width="21.28515625" style="2" customWidth="1"/>
    <col min="18" max="18" width="20.7109375" style="2" customWidth="1"/>
    <col min="19" max="19" width="26.28515625" style="2" customWidth="1"/>
    <col min="20" max="16384" width="8.85546875" style="2"/>
  </cols>
  <sheetData>
    <row r="1" spans="1:19" ht="18" x14ac:dyDescent="0.65">
      <c r="A1" s="9" t="s">
        <v>50</v>
      </c>
      <c r="C1" s="10"/>
      <c r="D1" s="11"/>
      <c r="E1" s="12"/>
      <c r="F1" s="13"/>
      <c r="G1" s="13"/>
      <c r="H1" s="14"/>
      <c r="I1" s="14"/>
      <c r="J1" s="12"/>
      <c r="K1" s="13"/>
      <c r="L1" s="13"/>
    </row>
    <row r="2" spans="1:19" ht="18" x14ac:dyDescent="0.65">
      <c r="A2" s="9" t="s">
        <v>56</v>
      </c>
      <c r="C2" s="10"/>
      <c r="D2" s="11"/>
      <c r="E2" s="12"/>
      <c r="F2" s="13"/>
      <c r="G2" s="13"/>
      <c r="H2" s="14"/>
      <c r="I2" s="13"/>
      <c r="J2" s="13"/>
      <c r="K2" s="13"/>
      <c r="L2" s="13"/>
      <c r="O2" s="83" t="s">
        <v>46</v>
      </c>
    </row>
    <row r="3" spans="1:19" ht="18.2" thickBot="1" x14ac:dyDescent="0.7">
      <c r="A3" s="9"/>
      <c r="C3" s="10"/>
      <c r="D3" s="11"/>
      <c r="E3" s="12"/>
      <c r="F3" s="13"/>
      <c r="G3" s="13"/>
      <c r="H3" s="14"/>
      <c r="I3" s="13"/>
      <c r="J3" s="13"/>
      <c r="K3" s="13"/>
      <c r="L3" s="13"/>
    </row>
    <row r="4" spans="1:19" ht="20.25" thickTop="1" thickBot="1" x14ac:dyDescent="0.3">
      <c r="A4" s="111" t="s">
        <v>47</v>
      </c>
      <c r="B4" s="111"/>
      <c r="C4" s="111"/>
      <c r="D4" s="111"/>
      <c r="E4" s="111"/>
      <c r="F4" s="111"/>
      <c r="G4" s="86"/>
      <c r="H4" s="14"/>
      <c r="I4" s="13"/>
      <c r="J4" s="13"/>
      <c r="K4" s="13"/>
      <c r="L4" s="13"/>
      <c r="O4" s="112" t="s">
        <v>45</v>
      </c>
      <c r="P4" s="112"/>
      <c r="Q4" s="112"/>
      <c r="R4" s="112"/>
    </row>
    <row r="5" spans="1:19" ht="20.25" thickTop="1" thickBot="1" x14ac:dyDescent="0.3">
      <c r="A5" s="113"/>
      <c r="B5" s="113"/>
      <c r="C5" s="114" t="s">
        <v>9</v>
      </c>
      <c r="D5" s="114"/>
      <c r="E5" s="114" t="s">
        <v>11</v>
      </c>
      <c r="F5" s="114"/>
      <c r="G5" s="30"/>
      <c r="H5" s="14"/>
      <c r="I5" s="13"/>
      <c r="J5" s="13"/>
      <c r="K5" s="13"/>
      <c r="L5" s="13"/>
      <c r="O5" s="112"/>
      <c r="P5" s="112"/>
      <c r="Q5" s="112"/>
      <c r="R5" s="112"/>
    </row>
    <row r="6" spans="1:19" ht="18.600000000000001" thickTop="1" thickBot="1" x14ac:dyDescent="0.7">
      <c r="A6" s="106" t="s">
        <v>12</v>
      </c>
      <c r="B6" s="106"/>
      <c r="C6" s="107">
        <v>2.1</v>
      </c>
      <c r="D6" s="107"/>
      <c r="E6" s="108">
        <v>126</v>
      </c>
      <c r="F6" s="108"/>
      <c r="G6" s="33"/>
      <c r="H6" s="14"/>
      <c r="I6" s="13"/>
      <c r="J6" s="13"/>
      <c r="K6" s="13"/>
      <c r="L6" s="13"/>
      <c r="O6" s="109" t="s">
        <v>49</v>
      </c>
      <c r="P6" s="109"/>
      <c r="Q6" s="110" t="s">
        <v>51</v>
      </c>
      <c r="R6" s="110"/>
    </row>
    <row r="7" spans="1:19" ht="18.600000000000001" thickTop="1" thickBot="1" x14ac:dyDescent="0.7">
      <c r="A7" s="106" t="s">
        <v>13</v>
      </c>
      <c r="B7" s="106"/>
      <c r="C7" s="107">
        <v>2.61</v>
      </c>
      <c r="D7" s="107"/>
      <c r="E7" s="108">
        <v>410</v>
      </c>
      <c r="F7" s="108"/>
      <c r="G7" s="33"/>
      <c r="H7" s="14"/>
      <c r="I7" s="13"/>
      <c r="J7" s="13"/>
      <c r="K7" s="13"/>
      <c r="L7" s="13"/>
      <c r="O7" s="80" t="s">
        <v>16</v>
      </c>
      <c r="P7" s="80" t="s">
        <v>17</v>
      </c>
      <c r="Q7" s="81" t="s">
        <v>16</v>
      </c>
      <c r="R7" s="81" t="s">
        <v>17</v>
      </c>
    </row>
    <row r="8" spans="1:19" ht="18.600000000000001" thickTop="1" thickBot="1" x14ac:dyDescent="0.7">
      <c r="A8" s="9"/>
      <c r="C8" s="10"/>
      <c r="D8" s="11"/>
      <c r="E8" s="12"/>
      <c r="F8" s="13"/>
      <c r="G8" s="13"/>
      <c r="H8" s="14"/>
      <c r="I8" s="13"/>
      <c r="J8" s="13"/>
      <c r="K8" s="13"/>
      <c r="L8" s="13"/>
      <c r="O8" s="73">
        <f ca="1">IFERROR(AVERAGE(OFFSET(F13,COUNT(F13:F300)-20,0,20,1)),"")</f>
        <v>1.942880865101019</v>
      </c>
      <c r="P8" s="74">
        <f ca="1">IFERROR(10^O8,"")</f>
        <v>87.676027681410957</v>
      </c>
      <c r="Q8" s="71">
        <f ca="1">IFERROR(O8+(1.282*(STDEV(OFFSET(F13,COUNT(F13:F300)-20,0,20,1)))),"")</f>
        <v>2.9656599267459205</v>
      </c>
      <c r="R8" s="72">
        <f ca="1">IFERROR(10^Q8,"")</f>
        <v>923.97437466905751</v>
      </c>
    </row>
    <row r="9" spans="1:19" ht="14.45" customHeight="1" thickBot="1" x14ac:dyDescent="0.3">
      <c r="A9" s="127" t="s">
        <v>41</v>
      </c>
      <c r="B9" s="127"/>
      <c r="C9" s="127"/>
      <c r="D9" s="127"/>
      <c r="E9" s="127"/>
      <c r="F9" s="127"/>
      <c r="G9" s="127"/>
      <c r="H9" s="1"/>
      <c r="J9" s="119"/>
      <c r="K9" s="119"/>
      <c r="L9" s="119"/>
    </row>
    <row r="10" spans="1:19" ht="15.75" thickBot="1" x14ac:dyDescent="0.3">
      <c r="A10" s="127"/>
      <c r="B10" s="127"/>
      <c r="C10" s="127"/>
      <c r="D10" s="127"/>
      <c r="E10" s="127"/>
      <c r="F10" s="127"/>
      <c r="G10" s="127"/>
      <c r="H10" s="3"/>
      <c r="J10" s="29"/>
      <c r="K10" s="30"/>
      <c r="L10" s="30"/>
      <c r="O10" s="120" t="s">
        <v>52</v>
      </c>
      <c r="P10" s="120"/>
      <c r="Q10" s="120"/>
      <c r="R10" s="120"/>
      <c r="S10" s="120"/>
    </row>
    <row r="11" spans="1:19" ht="15.75" thickBot="1" x14ac:dyDescent="0.3">
      <c r="A11" s="87" t="s">
        <v>3</v>
      </c>
      <c r="B11" s="87" t="s">
        <v>4</v>
      </c>
      <c r="C11" s="87" t="s">
        <v>5</v>
      </c>
      <c r="D11" s="87" t="s">
        <v>6</v>
      </c>
      <c r="E11" s="87" t="s">
        <v>7</v>
      </c>
      <c r="F11" s="87" t="s">
        <v>18</v>
      </c>
      <c r="G11" s="87" t="s">
        <v>57</v>
      </c>
      <c r="H11" s="3"/>
      <c r="J11" s="31"/>
      <c r="K11" s="32"/>
      <c r="L11" s="33"/>
      <c r="O11" s="120"/>
      <c r="P11" s="120"/>
      <c r="Q11" s="120"/>
      <c r="R11" s="120"/>
      <c r="S11" s="120"/>
    </row>
    <row r="12" spans="1:19" ht="45.75" thickBot="1" x14ac:dyDescent="0.3">
      <c r="A12" s="88" t="s">
        <v>40</v>
      </c>
      <c r="B12" s="89" t="s">
        <v>2</v>
      </c>
      <c r="C12" s="89" t="s">
        <v>10</v>
      </c>
      <c r="D12" s="89" t="s">
        <v>8</v>
      </c>
      <c r="E12" s="89" t="s">
        <v>42</v>
      </c>
      <c r="F12" s="89" t="s">
        <v>43</v>
      </c>
      <c r="G12" s="89" t="s">
        <v>58</v>
      </c>
      <c r="H12" s="4"/>
      <c r="J12" s="31"/>
      <c r="K12" s="32"/>
      <c r="L12" s="33"/>
      <c r="O12" s="116"/>
      <c r="P12" s="121" t="s">
        <v>54</v>
      </c>
      <c r="Q12" s="122" t="s">
        <v>53</v>
      </c>
      <c r="R12" s="125" t="s">
        <v>55</v>
      </c>
      <c r="S12" s="126" t="s">
        <v>44</v>
      </c>
    </row>
    <row r="13" spans="1:19" ht="15.75" thickBot="1" x14ac:dyDescent="0.3">
      <c r="A13" s="90"/>
      <c r="B13" s="91"/>
      <c r="C13" s="92"/>
      <c r="D13" s="92"/>
      <c r="E13" s="93">
        <v>45</v>
      </c>
      <c r="F13" s="94">
        <f t="shared" ref="F13:F76" si="0">IFERROR(LOG(E13),"")</f>
        <v>1.6532125137753437</v>
      </c>
      <c r="G13" s="94"/>
      <c r="I13" s="18"/>
      <c r="J13" s="18"/>
      <c r="K13" s="18"/>
      <c r="O13" s="117"/>
      <c r="P13" s="121"/>
      <c r="Q13" s="123"/>
      <c r="R13" s="125"/>
      <c r="S13" s="126"/>
    </row>
    <row r="14" spans="1:19" ht="15.75" thickBot="1" x14ac:dyDescent="0.3">
      <c r="A14" s="90"/>
      <c r="B14" s="91"/>
      <c r="C14" s="92"/>
      <c r="D14" s="92"/>
      <c r="E14" s="93">
        <v>112</v>
      </c>
      <c r="F14" s="94">
        <f t="shared" si="0"/>
        <v>2.0492180226701815</v>
      </c>
      <c r="G14" s="94"/>
      <c r="O14" s="118"/>
      <c r="P14" s="121"/>
      <c r="Q14" s="124"/>
      <c r="R14" s="125"/>
      <c r="S14" s="126"/>
    </row>
    <row r="15" spans="1:19" ht="14.45" thickBot="1" x14ac:dyDescent="0.7">
      <c r="A15" s="90"/>
      <c r="B15" s="91"/>
      <c r="C15" s="92"/>
      <c r="D15" s="92"/>
      <c r="E15" s="93">
        <v>165</v>
      </c>
      <c r="F15" s="94">
        <f t="shared" si="0"/>
        <v>2.2174839442139063</v>
      </c>
      <c r="G15" s="94"/>
      <c r="O15" s="21" t="s">
        <v>0</v>
      </c>
      <c r="P15" s="75">
        <f ca="1">IFERROR(IF(O8&lt;=0, "", O8-$C$6),"")</f>
        <v>-0.15711913489898111</v>
      </c>
      <c r="Q15" s="82" t="str">
        <f ca="1">IFERROR(IF(P15="","",IF(P15&lt;=0,"Yes","No")),"")</f>
        <v>Yes</v>
      </c>
      <c r="R15" s="75" t="str">
        <f ca="1">IF(P15="","",IF(P15&lt;=0,"No","Yes"))</f>
        <v>No</v>
      </c>
      <c r="S15" s="77">
        <f ca="1">IF(P15="","",IF(Q15="Yes", 0,IF(P15&lt;=0.5,1,IF(P15&lt;=1,2,IF(P15&lt;=1.5,3,IF(P15&lt;=2,4,"&gt; 4 days follow FDA guidelines"))))))</f>
        <v>0</v>
      </c>
    </row>
    <row r="16" spans="1:19" ht="14.45" thickBot="1" x14ac:dyDescent="0.7">
      <c r="A16" s="90"/>
      <c r="B16" s="91"/>
      <c r="C16" s="92"/>
      <c r="D16" s="92"/>
      <c r="E16" s="93">
        <v>144</v>
      </c>
      <c r="F16" s="94">
        <f t="shared" si="0"/>
        <v>2.1583624920952498</v>
      </c>
      <c r="G16" s="94"/>
      <c r="O16" s="22" t="s">
        <v>1</v>
      </c>
      <c r="P16" s="76">
        <f ca="1">IFERROR(IF(Q8&lt;=0, "", Q8-$C$7),"")</f>
        <v>0.35565992674592062</v>
      </c>
      <c r="Q16" s="79" t="str">
        <f ca="1">IFERROR(IF(P16="","",IF(P16&lt;=0,"Yes","No")),"")</f>
        <v>No</v>
      </c>
      <c r="R16" s="76" t="str">
        <f ca="1">IF(P16="","",IF(P16&lt;=0,"No","Yes"))</f>
        <v>Yes</v>
      </c>
      <c r="S16" s="78">
        <f ca="1">IF(P16="","",IF(Q16="Yes", 0,IF(P16&lt;=0.5,1,IF(P16&lt;=1,2,IF(P16&lt;=1.5,3,IF(P16&lt;=2,4,"&gt; 4 days follow FDA guidelines"))))))</f>
        <v>1</v>
      </c>
    </row>
    <row r="17" spans="1:16" ht="14.25" x14ac:dyDescent="0.65">
      <c r="A17" s="90"/>
      <c r="B17" s="91"/>
      <c r="C17" s="92"/>
      <c r="D17" s="92"/>
      <c r="E17" s="93">
        <v>17</v>
      </c>
      <c r="F17" s="94">
        <f t="shared" si="0"/>
        <v>1.2304489213782739</v>
      </c>
      <c r="G17" s="94"/>
    </row>
    <row r="18" spans="1:16" ht="14.25" x14ac:dyDescent="0.65">
      <c r="A18" s="90"/>
      <c r="B18" s="91"/>
      <c r="C18" s="92"/>
      <c r="D18" s="92"/>
      <c r="E18" s="93">
        <v>29</v>
      </c>
      <c r="F18" s="94">
        <f t="shared" si="0"/>
        <v>1.4623979978989561</v>
      </c>
      <c r="G18" s="94"/>
      <c r="H18" s="6"/>
    </row>
    <row r="19" spans="1:16" ht="14.25" x14ac:dyDescent="0.65">
      <c r="A19" s="90"/>
      <c r="B19" s="91"/>
      <c r="C19" s="92"/>
      <c r="D19" s="92"/>
      <c r="E19" s="93">
        <v>45</v>
      </c>
      <c r="F19" s="94">
        <f t="shared" si="0"/>
        <v>1.6532125137753437</v>
      </c>
      <c r="G19" s="94"/>
      <c r="H19" s="5"/>
    </row>
    <row r="20" spans="1:16" ht="14.25" x14ac:dyDescent="0.65">
      <c r="A20" s="90"/>
      <c r="B20" s="91"/>
      <c r="C20" s="92"/>
      <c r="D20" s="92"/>
      <c r="E20" s="93">
        <v>1</v>
      </c>
      <c r="F20" s="94">
        <f t="shared" si="0"/>
        <v>0</v>
      </c>
      <c r="G20" s="94"/>
    </row>
    <row r="21" spans="1:16" ht="14.25" x14ac:dyDescent="0.65">
      <c r="A21" s="90"/>
      <c r="B21" s="91"/>
      <c r="C21" s="92"/>
      <c r="D21" s="92"/>
      <c r="E21" s="93">
        <v>1111</v>
      </c>
      <c r="F21" s="94">
        <f t="shared" si="0"/>
        <v>3.0457140589408676</v>
      </c>
      <c r="G21" s="94"/>
    </row>
    <row r="22" spans="1:16" ht="14.25" x14ac:dyDescent="0.65">
      <c r="A22" s="90"/>
      <c r="B22" s="91"/>
      <c r="C22" s="92"/>
      <c r="D22" s="92"/>
      <c r="E22" s="93">
        <v>144</v>
      </c>
      <c r="F22" s="94">
        <f t="shared" si="0"/>
        <v>2.1583624920952498</v>
      </c>
      <c r="G22" s="94"/>
    </row>
    <row r="23" spans="1:16" ht="14.25" x14ac:dyDescent="0.65">
      <c r="A23" s="90"/>
      <c r="B23" s="91"/>
      <c r="C23" s="92"/>
      <c r="D23" s="92"/>
      <c r="E23" s="93">
        <v>17</v>
      </c>
      <c r="F23" s="94">
        <f t="shared" si="0"/>
        <v>1.2304489213782739</v>
      </c>
      <c r="G23" s="94"/>
    </row>
    <row r="24" spans="1:16" ht="14.25" x14ac:dyDescent="0.65">
      <c r="A24" s="90"/>
      <c r="B24" s="91"/>
      <c r="C24" s="92"/>
      <c r="D24" s="92"/>
      <c r="E24" s="93">
        <v>29</v>
      </c>
      <c r="F24" s="94">
        <f t="shared" si="0"/>
        <v>1.4623979978989561</v>
      </c>
      <c r="G24" s="94"/>
    </row>
    <row r="25" spans="1:16" ht="14.25" x14ac:dyDescent="0.65">
      <c r="A25" s="90"/>
      <c r="B25" s="91"/>
      <c r="C25" s="92"/>
      <c r="D25" s="92"/>
      <c r="E25" s="93">
        <v>45</v>
      </c>
      <c r="F25" s="94">
        <f t="shared" si="0"/>
        <v>1.6532125137753437</v>
      </c>
      <c r="G25" s="94"/>
    </row>
    <row r="26" spans="1:16" ht="14.25" x14ac:dyDescent="0.65">
      <c r="A26" s="90"/>
      <c r="B26" s="91"/>
      <c r="C26" s="92"/>
      <c r="D26" s="92"/>
      <c r="E26" s="93">
        <v>112</v>
      </c>
      <c r="F26" s="94">
        <f t="shared" si="0"/>
        <v>2.0492180226701815</v>
      </c>
      <c r="G26" s="94"/>
      <c r="O26" s="28"/>
      <c r="P26" s="3"/>
    </row>
    <row r="27" spans="1:16" ht="14.25" x14ac:dyDescent="0.65">
      <c r="A27" s="90"/>
      <c r="B27" s="91"/>
      <c r="C27" s="92"/>
      <c r="D27" s="92"/>
      <c r="E27" s="93">
        <v>165</v>
      </c>
      <c r="F27" s="94">
        <f t="shared" si="0"/>
        <v>2.2174839442139063</v>
      </c>
      <c r="G27" s="94"/>
    </row>
    <row r="28" spans="1:16" ht="14.25" x14ac:dyDescent="0.65">
      <c r="A28" s="90"/>
      <c r="B28" s="91"/>
      <c r="C28" s="92"/>
      <c r="D28" s="92"/>
      <c r="E28" s="93">
        <v>144</v>
      </c>
      <c r="F28" s="94">
        <f t="shared" si="0"/>
        <v>2.1583624920952498</v>
      </c>
      <c r="G28" s="94"/>
    </row>
    <row r="29" spans="1:16" ht="14.25" x14ac:dyDescent="0.65">
      <c r="A29" s="90"/>
      <c r="B29" s="91"/>
      <c r="C29" s="92"/>
      <c r="D29" s="92"/>
      <c r="E29" s="93">
        <v>17</v>
      </c>
      <c r="F29" s="94">
        <f t="shared" si="0"/>
        <v>1.2304489213782739</v>
      </c>
      <c r="G29" s="94"/>
      <c r="I29" s="15"/>
      <c r="J29" s="15"/>
      <c r="K29" s="15"/>
      <c r="L29" s="15"/>
      <c r="M29" s="15"/>
      <c r="N29" s="26"/>
    </row>
    <row r="30" spans="1:16" ht="14.25" x14ac:dyDescent="0.65">
      <c r="A30" s="90"/>
      <c r="B30" s="91"/>
      <c r="C30" s="92"/>
      <c r="D30" s="92"/>
      <c r="E30" s="93">
        <v>5676</v>
      </c>
      <c r="F30" s="94">
        <f t="shared" si="0"/>
        <v>3.7540423867854362</v>
      </c>
      <c r="G30" s="94"/>
      <c r="I30" s="15"/>
      <c r="J30" s="25"/>
      <c r="K30" s="25"/>
      <c r="L30" s="25"/>
      <c r="M30" s="25"/>
      <c r="N30" s="26"/>
    </row>
    <row r="31" spans="1:16" ht="14.25" x14ac:dyDescent="0.65">
      <c r="A31" s="90"/>
      <c r="B31" s="91"/>
      <c r="C31" s="92"/>
      <c r="D31" s="92"/>
      <c r="E31" s="93">
        <v>455</v>
      </c>
      <c r="F31" s="94">
        <f t="shared" si="0"/>
        <v>2.6580113966571126</v>
      </c>
      <c r="G31" s="94"/>
      <c r="J31" s="34"/>
      <c r="K31" s="34"/>
      <c r="L31" s="34"/>
      <c r="M31" s="34"/>
      <c r="N31" s="26"/>
    </row>
    <row r="32" spans="1:16" ht="14.25" x14ac:dyDescent="0.65">
      <c r="A32" s="90"/>
      <c r="B32" s="91"/>
      <c r="C32" s="92"/>
      <c r="D32" s="92"/>
      <c r="E32" s="93">
        <v>654</v>
      </c>
      <c r="F32" s="94">
        <f t="shared" si="0"/>
        <v>2.8155777483242672</v>
      </c>
      <c r="G32" s="94"/>
      <c r="I32" s="26"/>
      <c r="J32" s="23"/>
      <c r="K32" s="24"/>
      <c r="L32" s="23"/>
      <c r="M32" s="24"/>
      <c r="N32" s="26"/>
    </row>
    <row r="33" spans="1:14" ht="14.25" x14ac:dyDescent="0.65">
      <c r="A33" s="90"/>
      <c r="B33" s="91"/>
      <c r="C33" s="92"/>
      <c r="D33" s="92"/>
      <c r="E33" s="93"/>
      <c r="F33" s="94" t="str">
        <f t="shared" si="0"/>
        <v/>
      </c>
      <c r="G33" s="94"/>
      <c r="I33" s="27"/>
      <c r="J33" s="23"/>
      <c r="K33" s="24"/>
      <c r="L33" s="23"/>
      <c r="M33" s="24"/>
      <c r="N33" s="26"/>
    </row>
    <row r="34" spans="1:14" x14ac:dyDescent="0.25">
      <c r="A34" s="90"/>
      <c r="B34" s="91"/>
      <c r="C34" s="92"/>
      <c r="D34" s="92"/>
      <c r="E34" s="93"/>
      <c r="F34" s="94" t="str">
        <f t="shared" si="0"/>
        <v/>
      </c>
      <c r="G34" s="94"/>
      <c r="I34" s="26"/>
      <c r="J34" s="23"/>
      <c r="K34" s="24"/>
      <c r="L34" s="23"/>
      <c r="M34" s="24"/>
      <c r="N34" s="26"/>
    </row>
    <row r="35" spans="1:14" x14ac:dyDescent="0.25">
      <c r="A35" s="90"/>
      <c r="B35" s="91"/>
      <c r="C35" s="92"/>
      <c r="D35" s="92"/>
      <c r="E35" s="93"/>
      <c r="F35" s="94" t="str">
        <f t="shared" si="0"/>
        <v/>
      </c>
      <c r="G35" s="94"/>
      <c r="I35" s="26"/>
      <c r="J35" s="26"/>
      <c r="K35" s="26"/>
      <c r="L35" s="26"/>
      <c r="M35" s="26"/>
      <c r="N35" s="26"/>
    </row>
    <row r="36" spans="1:14" x14ac:dyDescent="0.25">
      <c r="A36" s="90"/>
      <c r="B36" s="91"/>
      <c r="C36" s="92"/>
      <c r="D36" s="92"/>
      <c r="E36" s="93"/>
      <c r="F36" s="94" t="str">
        <f t="shared" si="0"/>
        <v/>
      </c>
      <c r="G36" s="94"/>
      <c r="H36" s="5"/>
    </row>
    <row r="37" spans="1:14" x14ac:dyDescent="0.25">
      <c r="A37" s="90"/>
      <c r="B37" s="91"/>
      <c r="C37" s="92"/>
      <c r="D37" s="92"/>
      <c r="E37" s="93"/>
      <c r="F37" s="94" t="str">
        <f t="shared" si="0"/>
        <v/>
      </c>
      <c r="G37" s="94"/>
    </row>
    <row r="38" spans="1:14" x14ac:dyDescent="0.25">
      <c r="A38" s="90"/>
      <c r="B38" s="91"/>
      <c r="C38" s="92"/>
      <c r="D38" s="92"/>
      <c r="E38" s="93"/>
      <c r="F38" s="94" t="str">
        <f t="shared" si="0"/>
        <v/>
      </c>
      <c r="G38" s="94"/>
    </row>
    <row r="39" spans="1:14" x14ac:dyDescent="0.25">
      <c r="A39" s="90"/>
      <c r="B39" s="91"/>
      <c r="C39" s="92"/>
      <c r="D39" s="92"/>
      <c r="E39" s="93"/>
      <c r="F39" s="94" t="str">
        <f t="shared" si="0"/>
        <v/>
      </c>
      <c r="G39" s="94"/>
    </row>
    <row r="40" spans="1:14" x14ac:dyDescent="0.25">
      <c r="A40" s="90"/>
      <c r="B40" s="91"/>
      <c r="C40" s="92"/>
      <c r="D40" s="92"/>
      <c r="E40" s="93"/>
      <c r="F40" s="94" t="str">
        <f t="shared" si="0"/>
        <v/>
      </c>
      <c r="G40" s="94"/>
    </row>
    <row r="41" spans="1:14" x14ac:dyDescent="0.25">
      <c r="A41" s="90"/>
      <c r="B41" s="91"/>
      <c r="C41" s="92"/>
      <c r="D41" s="92"/>
      <c r="E41" s="93"/>
      <c r="F41" s="94" t="str">
        <f t="shared" si="0"/>
        <v/>
      </c>
      <c r="G41" s="94"/>
      <c r="H41" s="5"/>
    </row>
    <row r="42" spans="1:14" x14ac:dyDescent="0.25">
      <c r="A42" s="90"/>
      <c r="B42" s="91"/>
      <c r="C42" s="92"/>
      <c r="D42" s="92"/>
      <c r="E42" s="93"/>
      <c r="F42" s="94" t="str">
        <f t="shared" si="0"/>
        <v/>
      </c>
      <c r="G42" s="94"/>
      <c r="H42" s="5"/>
      <c r="I42" s="5"/>
      <c r="J42" s="5"/>
      <c r="K42" s="5"/>
    </row>
    <row r="43" spans="1:14" x14ac:dyDescent="0.25">
      <c r="A43" s="90"/>
      <c r="B43" s="91"/>
      <c r="C43" s="92"/>
      <c r="D43" s="92"/>
      <c r="E43" s="93"/>
      <c r="F43" s="94" t="str">
        <f t="shared" si="0"/>
        <v/>
      </c>
      <c r="G43" s="94"/>
      <c r="H43" s="15"/>
      <c r="I43" s="15"/>
      <c r="J43" s="15"/>
      <c r="K43" s="20"/>
    </row>
    <row r="44" spans="1:14" x14ac:dyDescent="0.25">
      <c r="A44" s="90"/>
      <c r="B44" s="91"/>
      <c r="C44" s="92"/>
      <c r="D44" s="92"/>
      <c r="E44" s="93"/>
      <c r="F44" s="94" t="str">
        <f t="shared" si="0"/>
        <v/>
      </c>
      <c r="G44" s="94"/>
      <c r="H44" s="8"/>
      <c r="I44" s="7"/>
      <c r="J44" s="7"/>
      <c r="K44" s="16"/>
    </row>
    <row r="45" spans="1:14" x14ac:dyDescent="0.25">
      <c r="A45" s="90"/>
      <c r="B45" s="91"/>
      <c r="C45" s="92"/>
      <c r="D45" s="92"/>
      <c r="E45" s="93"/>
      <c r="F45" s="94" t="str">
        <f t="shared" si="0"/>
        <v/>
      </c>
      <c r="G45" s="94"/>
      <c r="H45" s="17"/>
      <c r="I45" s="7"/>
      <c r="J45" s="7"/>
      <c r="K45" s="19"/>
    </row>
    <row r="46" spans="1:14" x14ac:dyDescent="0.25">
      <c r="A46" s="90"/>
      <c r="B46" s="91"/>
      <c r="C46" s="92"/>
      <c r="D46" s="92"/>
      <c r="E46" s="93"/>
      <c r="F46" s="94" t="str">
        <f t="shared" si="0"/>
        <v/>
      </c>
      <c r="G46" s="94"/>
    </row>
    <row r="47" spans="1:14" x14ac:dyDescent="0.25">
      <c r="A47" s="90"/>
      <c r="B47" s="91"/>
      <c r="C47" s="92"/>
      <c r="D47" s="92"/>
      <c r="E47" s="93"/>
      <c r="F47" s="94" t="str">
        <f t="shared" si="0"/>
        <v/>
      </c>
      <c r="G47" s="94"/>
    </row>
    <row r="48" spans="1:14" x14ac:dyDescent="0.25">
      <c r="A48" s="90"/>
      <c r="B48" s="91"/>
      <c r="C48" s="92"/>
      <c r="D48" s="92"/>
      <c r="E48" s="93"/>
      <c r="F48" s="94" t="str">
        <f t="shared" si="0"/>
        <v/>
      </c>
      <c r="G48" s="94"/>
    </row>
    <row r="49" spans="1:7" x14ac:dyDescent="0.25">
      <c r="A49" s="90"/>
      <c r="B49" s="91"/>
      <c r="C49" s="92"/>
      <c r="D49" s="92"/>
      <c r="E49" s="93"/>
      <c r="F49" s="94" t="str">
        <f t="shared" si="0"/>
        <v/>
      </c>
      <c r="G49" s="94"/>
    </row>
    <row r="50" spans="1:7" x14ac:dyDescent="0.25">
      <c r="A50" s="90"/>
      <c r="B50" s="91"/>
      <c r="C50" s="92"/>
      <c r="D50" s="92"/>
      <c r="E50" s="93"/>
      <c r="F50" s="94" t="str">
        <f t="shared" si="0"/>
        <v/>
      </c>
      <c r="G50" s="94"/>
    </row>
    <row r="51" spans="1:7" x14ac:dyDescent="0.25">
      <c r="A51" s="90"/>
      <c r="B51" s="91"/>
      <c r="C51" s="92"/>
      <c r="D51" s="92"/>
      <c r="E51" s="93"/>
      <c r="F51" s="94" t="str">
        <f t="shared" si="0"/>
        <v/>
      </c>
      <c r="G51" s="94"/>
    </row>
    <row r="52" spans="1:7" x14ac:dyDescent="0.25">
      <c r="A52" s="90"/>
      <c r="B52" s="91"/>
      <c r="C52" s="92"/>
      <c r="D52" s="92"/>
      <c r="E52" s="93"/>
      <c r="F52" s="94" t="str">
        <f t="shared" si="0"/>
        <v/>
      </c>
      <c r="G52" s="94"/>
    </row>
    <row r="53" spans="1:7" x14ac:dyDescent="0.25">
      <c r="A53" s="90"/>
      <c r="B53" s="91"/>
      <c r="C53" s="92"/>
      <c r="D53" s="92"/>
      <c r="E53" s="93"/>
      <c r="F53" s="94" t="str">
        <f t="shared" si="0"/>
        <v/>
      </c>
      <c r="G53" s="94"/>
    </row>
    <row r="54" spans="1:7" x14ac:dyDescent="0.25">
      <c r="A54" s="90"/>
      <c r="B54" s="91"/>
      <c r="C54" s="92"/>
      <c r="D54" s="92"/>
      <c r="E54" s="93"/>
      <c r="F54" s="94" t="str">
        <f t="shared" si="0"/>
        <v/>
      </c>
      <c r="G54" s="94"/>
    </row>
    <row r="55" spans="1:7" x14ac:dyDescent="0.25">
      <c r="A55" s="90"/>
      <c r="B55" s="91"/>
      <c r="C55" s="92"/>
      <c r="D55" s="92"/>
      <c r="E55" s="93"/>
      <c r="F55" s="94" t="str">
        <f t="shared" si="0"/>
        <v/>
      </c>
      <c r="G55" s="94"/>
    </row>
    <row r="56" spans="1:7" x14ac:dyDescent="0.25">
      <c r="A56" s="90"/>
      <c r="B56" s="91"/>
      <c r="C56" s="92"/>
      <c r="D56" s="92"/>
      <c r="E56" s="93"/>
      <c r="F56" s="94" t="str">
        <f t="shared" si="0"/>
        <v/>
      </c>
      <c r="G56" s="94"/>
    </row>
    <row r="57" spans="1:7" x14ac:dyDescent="0.25">
      <c r="A57" s="90"/>
      <c r="B57" s="91"/>
      <c r="C57" s="92"/>
      <c r="D57" s="92"/>
      <c r="E57" s="93"/>
      <c r="F57" s="94" t="str">
        <f t="shared" si="0"/>
        <v/>
      </c>
      <c r="G57" s="94"/>
    </row>
    <row r="58" spans="1:7" x14ac:dyDescent="0.25">
      <c r="A58" s="90"/>
      <c r="B58" s="91"/>
      <c r="C58" s="92"/>
      <c r="D58" s="92"/>
      <c r="E58" s="93"/>
      <c r="F58" s="94" t="str">
        <f t="shared" si="0"/>
        <v/>
      </c>
      <c r="G58" s="94"/>
    </row>
    <row r="59" spans="1:7" x14ac:dyDescent="0.25">
      <c r="A59" s="90"/>
      <c r="B59" s="91"/>
      <c r="C59" s="92"/>
      <c r="D59" s="92"/>
      <c r="E59" s="93"/>
      <c r="F59" s="94" t="str">
        <f t="shared" si="0"/>
        <v/>
      </c>
      <c r="G59" s="94"/>
    </row>
    <row r="60" spans="1:7" x14ac:dyDescent="0.25">
      <c r="A60" s="90"/>
      <c r="B60" s="91"/>
      <c r="C60" s="92"/>
      <c r="D60" s="92"/>
      <c r="E60" s="93"/>
      <c r="F60" s="94" t="str">
        <f t="shared" si="0"/>
        <v/>
      </c>
      <c r="G60" s="94"/>
    </row>
    <row r="61" spans="1:7" x14ac:dyDescent="0.25">
      <c r="A61" s="90"/>
      <c r="B61" s="91"/>
      <c r="C61" s="92"/>
      <c r="D61" s="92"/>
      <c r="E61" s="93"/>
      <c r="F61" s="94" t="str">
        <f t="shared" si="0"/>
        <v/>
      </c>
      <c r="G61" s="94"/>
    </row>
    <row r="62" spans="1:7" x14ac:dyDescent="0.25">
      <c r="A62" s="90"/>
      <c r="B62" s="91"/>
      <c r="C62" s="92"/>
      <c r="D62" s="92"/>
      <c r="E62" s="93"/>
      <c r="F62" s="94" t="str">
        <f t="shared" si="0"/>
        <v/>
      </c>
      <c r="G62" s="94"/>
    </row>
    <row r="63" spans="1:7" x14ac:dyDescent="0.25">
      <c r="A63" s="90"/>
      <c r="B63" s="91"/>
      <c r="C63" s="92"/>
      <c r="D63" s="92"/>
      <c r="E63" s="93"/>
      <c r="F63" s="94" t="str">
        <f t="shared" si="0"/>
        <v/>
      </c>
      <c r="G63" s="94"/>
    </row>
    <row r="64" spans="1:7" x14ac:dyDescent="0.25">
      <c r="A64" s="90"/>
      <c r="B64" s="91"/>
      <c r="C64" s="92"/>
      <c r="D64" s="92"/>
      <c r="E64" s="93"/>
      <c r="F64" s="94" t="str">
        <f t="shared" si="0"/>
        <v/>
      </c>
      <c r="G64" s="94"/>
    </row>
    <row r="65" spans="1:7" x14ac:dyDescent="0.25">
      <c r="A65" s="90"/>
      <c r="B65" s="91"/>
      <c r="C65" s="92"/>
      <c r="D65" s="92"/>
      <c r="E65" s="93"/>
      <c r="F65" s="94" t="str">
        <f t="shared" si="0"/>
        <v/>
      </c>
      <c r="G65" s="94"/>
    </row>
    <row r="66" spans="1:7" x14ac:dyDescent="0.25">
      <c r="A66" s="90"/>
      <c r="B66" s="91"/>
      <c r="C66" s="92"/>
      <c r="D66" s="92"/>
      <c r="E66" s="93"/>
      <c r="F66" s="94" t="str">
        <f t="shared" si="0"/>
        <v/>
      </c>
      <c r="G66" s="94"/>
    </row>
    <row r="67" spans="1:7" x14ac:dyDescent="0.25">
      <c r="A67" s="90"/>
      <c r="B67" s="91"/>
      <c r="C67" s="92"/>
      <c r="D67" s="92"/>
      <c r="E67" s="93"/>
      <c r="F67" s="94" t="str">
        <f t="shared" si="0"/>
        <v/>
      </c>
      <c r="G67" s="94"/>
    </row>
    <row r="68" spans="1:7" x14ac:dyDescent="0.25">
      <c r="A68" s="90"/>
      <c r="B68" s="91"/>
      <c r="C68" s="92"/>
      <c r="D68" s="92"/>
      <c r="E68" s="93"/>
      <c r="F68" s="94" t="str">
        <f t="shared" si="0"/>
        <v/>
      </c>
      <c r="G68" s="94"/>
    </row>
    <row r="69" spans="1:7" x14ac:dyDescent="0.25">
      <c r="A69" s="90"/>
      <c r="B69" s="91"/>
      <c r="C69" s="92"/>
      <c r="D69" s="92"/>
      <c r="E69" s="93"/>
      <c r="F69" s="94" t="str">
        <f t="shared" si="0"/>
        <v/>
      </c>
      <c r="G69" s="94"/>
    </row>
    <row r="70" spans="1:7" x14ac:dyDescent="0.25">
      <c r="A70" s="90"/>
      <c r="B70" s="91"/>
      <c r="C70" s="92"/>
      <c r="D70" s="92"/>
      <c r="E70" s="93"/>
      <c r="F70" s="94" t="str">
        <f t="shared" si="0"/>
        <v/>
      </c>
      <c r="G70" s="94"/>
    </row>
    <row r="71" spans="1:7" x14ac:dyDescent="0.25">
      <c r="A71" s="90"/>
      <c r="B71" s="91"/>
      <c r="C71" s="92"/>
      <c r="D71" s="92"/>
      <c r="E71" s="93"/>
      <c r="F71" s="94" t="str">
        <f t="shared" si="0"/>
        <v/>
      </c>
      <c r="G71" s="94"/>
    </row>
    <row r="72" spans="1:7" x14ac:dyDescent="0.25">
      <c r="A72" s="90"/>
      <c r="B72" s="91"/>
      <c r="C72" s="92"/>
      <c r="D72" s="92"/>
      <c r="E72" s="93"/>
      <c r="F72" s="94" t="str">
        <f t="shared" si="0"/>
        <v/>
      </c>
      <c r="G72" s="94"/>
    </row>
    <row r="73" spans="1:7" x14ac:dyDescent="0.25">
      <c r="A73" s="90"/>
      <c r="B73" s="91"/>
      <c r="C73" s="92"/>
      <c r="D73" s="92"/>
      <c r="E73" s="93"/>
      <c r="F73" s="94" t="str">
        <f t="shared" si="0"/>
        <v/>
      </c>
      <c r="G73" s="94"/>
    </row>
    <row r="74" spans="1:7" x14ac:dyDescent="0.25">
      <c r="A74" s="90"/>
      <c r="B74" s="91"/>
      <c r="C74" s="92"/>
      <c r="D74" s="92"/>
      <c r="E74" s="93"/>
      <c r="F74" s="94" t="str">
        <f t="shared" si="0"/>
        <v/>
      </c>
      <c r="G74" s="94"/>
    </row>
    <row r="75" spans="1:7" x14ac:dyDescent="0.25">
      <c r="A75" s="90"/>
      <c r="B75" s="91"/>
      <c r="C75" s="92"/>
      <c r="D75" s="92"/>
      <c r="E75" s="93"/>
      <c r="F75" s="94" t="str">
        <f t="shared" si="0"/>
        <v/>
      </c>
      <c r="G75" s="94"/>
    </row>
    <row r="76" spans="1:7" x14ac:dyDescent="0.25">
      <c r="A76" s="90"/>
      <c r="B76" s="91"/>
      <c r="C76" s="92"/>
      <c r="D76" s="92"/>
      <c r="E76" s="93"/>
      <c r="F76" s="94" t="str">
        <f t="shared" si="0"/>
        <v/>
      </c>
      <c r="G76" s="94"/>
    </row>
    <row r="77" spans="1:7" x14ac:dyDescent="0.25">
      <c r="A77" s="90"/>
      <c r="B77" s="91"/>
      <c r="C77" s="92"/>
      <c r="D77" s="92"/>
      <c r="E77" s="93"/>
      <c r="F77" s="94" t="str">
        <f t="shared" ref="F77:F140" si="1">IFERROR(LOG(E77),"")</f>
        <v/>
      </c>
      <c r="G77" s="94"/>
    </row>
    <row r="78" spans="1:7" x14ac:dyDescent="0.25">
      <c r="A78" s="90"/>
      <c r="B78" s="91"/>
      <c r="C78" s="92"/>
      <c r="D78" s="92"/>
      <c r="E78" s="93"/>
      <c r="F78" s="94" t="str">
        <f t="shared" si="1"/>
        <v/>
      </c>
      <c r="G78" s="94"/>
    </row>
    <row r="79" spans="1:7" x14ac:dyDescent="0.25">
      <c r="A79" s="90"/>
      <c r="B79" s="91"/>
      <c r="C79" s="92"/>
      <c r="D79" s="92"/>
      <c r="E79" s="93"/>
      <c r="F79" s="94" t="str">
        <f t="shared" si="1"/>
        <v/>
      </c>
      <c r="G79" s="94"/>
    </row>
    <row r="80" spans="1:7" x14ac:dyDescent="0.25">
      <c r="A80" s="90"/>
      <c r="B80" s="91"/>
      <c r="C80" s="92"/>
      <c r="D80" s="92"/>
      <c r="E80" s="93"/>
      <c r="F80" s="94" t="str">
        <f t="shared" si="1"/>
        <v/>
      </c>
      <c r="G80" s="94"/>
    </row>
    <row r="81" spans="1:7" x14ac:dyDescent="0.25">
      <c r="A81" s="90"/>
      <c r="B81" s="91"/>
      <c r="C81" s="92"/>
      <c r="D81" s="92"/>
      <c r="E81" s="93"/>
      <c r="F81" s="94" t="str">
        <f t="shared" si="1"/>
        <v/>
      </c>
      <c r="G81" s="94"/>
    </row>
    <row r="82" spans="1:7" x14ac:dyDescent="0.25">
      <c r="A82" s="90"/>
      <c r="B82" s="91"/>
      <c r="C82" s="92"/>
      <c r="D82" s="92"/>
      <c r="E82" s="93"/>
      <c r="F82" s="94" t="str">
        <f t="shared" si="1"/>
        <v/>
      </c>
      <c r="G82" s="94"/>
    </row>
    <row r="83" spans="1:7" x14ac:dyDescent="0.25">
      <c r="A83" s="90"/>
      <c r="B83" s="91"/>
      <c r="C83" s="92"/>
      <c r="D83" s="92"/>
      <c r="E83" s="93"/>
      <c r="F83" s="94" t="str">
        <f t="shared" si="1"/>
        <v/>
      </c>
      <c r="G83" s="94"/>
    </row>
    <row r="84" spans="1:7" x14ac:dyDescent="0.25">
      <c r="A84" s="90"/>
      <c r="B84" s="91"/>
      <c r="C84" s="92"/>
      <c r="D84" s="92"/>
      <c r="E84" s="93"/>
      <c r="F84" s="94" t="str">
        <f t="shared" si="1"/>
        <v/>
      </c>
      <c r="G84" s="94"/>
    </row>
    <row r="85" spans="1:7" x14ac:dyDescent="0.25">
      <c r="A85" s="90"/>
      <c r="B85" s="91"/>
      <c r="C85" s="92"/>
      <c r="D85" s="92"/>
      <c r="E85" s="93"/>
      <c r="F85" s="94" t="str">
        <f t="shared" si="1"/>
        <v/>
      </c>
      <c r="G85" s="94"/>
    </row>
    <row r="86" spans="1:7" x14ac:dyDescent="0.25">
      <c r="A86" s="90"/>
      <c r="B86" s="91"/>
      <c r="C86" s="92"/>
      <c r="D86" s="92"/>
      <c r="E86" s="93"/>
      <c r="F86" s="94" t="str">
        <f t="shared" si="1"/>
        <v/>
      </c>
      <c r="G86" s="94"/>
    </row>
    <row r="87" spans="1:7" x14ac:dyDescent="0.25">
      <c r="A87" s="90"/>
      <c r="B87" s="91"/>
      <c r="C87" s="92"/>
      <c r="D87" s="92"/>
      <c r="E87" s="93"/>
      <c r="F87" s="94" t="str">
        <f t="shared" si="1"/>
        <v/>
      </c>
      <c r="G87" s="94"/>
    </row>
    <row r="88" spans="1:7" x14ac:dyDescent="0.25">
      <c r="A88" s="90"/>
      <c r="B88" s="91"/>
      <c r="C88" s="92"/>
      <c r="D88" s="92"/>
      <c r="E88" s="93"/>
      <c r="F88" s="94" t="str">
        <f t="shared" si="1"/>
        <v/>
      </c>
      <c r="G88" s="94"/>
    </row>
    <row r="89" spans="1:7" x14ac:dyDescent="0.25">
      <c r="A89" s="90"/>
      <c r="B89" s="91"/>
      <c r="C89" s="92"/>
      <c r="D89" s="92"/>
      <c r="E89" s="93"/>
      <c r="F89" s="94" t="str">
        <f t="shared" si="1"/>
        <v/>
      </c>
      <c r="G89" s="94"/>
    </row>
    <row r="90" spans="1:7" x14ac:dyDescent="0.25">
      <c r="A90" s="90"/>
      <c r="B90" s="91"/>
      <c r="C90" s="92"/>
      <c r="D90" s="92"/>
      <c r="E90" s="93"/>
      <c r="F90" s="94" t="str">
        <f t="shared" si="1"/>
        <v/>
      </c>
      <c r="G90" s="94"/>
    </row>
    <row r="91" spans="1:7" x14ac:dyDescent="0.25">
      <c r="A91" s="90"/>
      <c r="B91" s="91"/>
      <c r="C91" s="92"/>
      <c r="D91" s="92"/>
      <c r="E91" s="93"/>
      <c r="F91" s="94" t="str">
        <f t="shared" si="1"/>
        <v/>
      </c>
      <c r="G91" s="94"/>
    </row>
    <row r="92" spans="1:7" x14ac:dyDescent="0.25">
      <c r="A92" s="90"/>
      <c r="B92" s="91"/>
      <c r="C92" s="92"/>
      <c r="D92" s="92"/>
      <c r="E92" s="93"/>
      <c r="F92" s="94" t="str">
        <f t="shared" si="1"/>
        <v/>
      </c>
      <c r="G92" s="94"/>
    </row>
    <row r="93" spans="1:7" x14ac:dyDescent="0.25">
      <c r="A93" s="90"/>
      <c r="B93" s="91"/>
      <c r="C93" s="92"/>
      <c r="D93" s="92"/>
      <c r="E93" s="93"/>
      <c r="F93" s="94" t="str">
        <f t="shared" si="1"/>
        <v/>
      </c>
      <c r="G93" s="94"/>
    </row>
    <row r="94" spans="1:7" x14ac:dyDescent="0.25">
      <c r="A94" s="90"/>
      <c r="B94" s="91"/>
      <c r="C94" s="92"/>
      <c r="D94" s="92"/>
      <c r="E94" s="93"/>
      <c r="F94" s="94" t="str">
        <f t="shared" si="1"/>
        <v/>
      </c>
      <c r="G94" s="94"/>
    </row>
    <row r="95" spans="1:7" x14ac:dyDescent="0.25">
      <c r="A95" s="90"/>
      <c r="B95" s="91"/>
      <c r="C95" s="92"/>
      <c r="D95" s="92"/>
      <c r="E95" s="93"/>
      <c r="F95" s="94" t="str">
        <f t="shared" si="1"/>
        <v/>
      </c>
      <c r="G95" s="94"/>
    </row>
    <row r="96" spans="1:7" x14ac:dyDescent="0.25">
      <c r="A96" s="90"/>
      <c r="B96" s="91"/>
      <c r="C96" s="92"/>
      <c r="D96" s="92"/>
      <c r="E96" s="93"/>
      <c r="F96" s="94" t="str">
        <f t="shared" si="1"/>
        <v/>
      </c>
      <c r="G96" s="94"/>
    </row>
    <row r="97" spans="1:7" x14ac:dyDescent="0.25">
      <c r="A97" s="90"/>
      <c r="B97" s="91"/>
      <c r="C97" s="92"/>
      <c r="D97" s="92"/>
      <c r="E97" s="93"/>
      <c r="F97" s="94" t="str">
        <f t="shared" si="1"/>
        <v/>
      </c>
      <c r="G97" s="94"/>
    </row>
    <row r="98" spans="1:7" x14ac:dyDescent="0.25">
      <c r="A98" s="90"/>
      <c r="B98" s="91"/>
      <c r="C98" s="92"/>
      <c r="D98" s="92"/>
      <c r="E98" s="93"/>
      <c r="F98" s="94" t="str">
        <f t="shared" si="1"/>
        <v/>
      </c>
      <c r="G98" s="94"/>
    </row>
    <row r="99" spans="1:7" x14ac:dyDescent="0.25">
      <c r="A99" s="90"/>
      <c r="B99" s="91"/>
      <c r="C99" s="92"/>
      <c r="D99" s="92"/>
      <c r="E99" s="93"/>
      <c r="F99" s="94" t="str">
        <f t="shared" si="1"/>
        <v/>
      </c>
      <c r="G99" s="94"/>
    </row>
    <row r="100" spans="1:7" x14ac:dyDescent="0.25">
      <c r="A100" s="90"/>
      <c r="B100" s="91"/>
      <c r="C100" s="92"/>
      <c r="D100" s="92"/>
      <c r="E100" s="93"/>
      <c r="F100" s="94" t="str">
        <f t="shared" si="1"/>
        <v/>
      </c>
      <c r="G100" s="94"/>
    </row>
    <row r="101" spans="1:7" x14ac:dyDescent="0.25">
      <c r="A101" s="90"/>
      <c r="B101" s="91"/>
      <c r="C101" s="92"/>
      <c r="D101" s="92"/>
      <c r="E101" s="93"/>
      <c r="F101" s="94" t="str">
        <f t="shared" si="1"/>
        <v/>
      </c>
      <c r="G101" s="94"/>
    </row>
    <row r="102" spans="1:7" x14ac:dyDescent="0.25">
      <c r="A102" s="90"/>
      <c r="B102" s="91"/>
      <c r="C102" s="92"/>
      <c r="D102" s="92"/>
      <c r="E102" s="93"/>
      <c r="F102" s="94" t="str">
        <f t="shared" si="1"/>
        <v/>
      </c>
      <c r="G102" s="94"/>
    </row>
    <row r="103" spans="1:7" x14ac:dyDescent="0.25">
      <c r="A103" s="90"/>
      <c r="B103" s="91"/>
      <c r="C103" s="92"/>
      <c r="D103" s="92"/>
      <c r="E103" s="93"/>
      <c r="F103" s="94" t="str">
        <f t="shared" si="1"/>
        <v/>
      </c>
      <c r="G103" s="94"/>
    </row>
    <row r="104" spans="1:7" x14ac:dyDescent="0.25">
      <c r="A104" s="90"/>
      <c r="B104" s="91"/>
      <c r="C104" s="92"/>
      <c r="D104" s="92"/>
      <c r="E104" s="93"/>
      <c r="F104" s="94" t="str">
        <f t="shared" si="1"/>
        <v/>
      </c>
      <c r="G104" s="94"/>
    </row>
    <row r="105" spans="1:7" x14ac:dyDescent="0.25">
      <c r="A105" s="90"/>
      <c r="B105" s="91"/>
      <c r="C105" s="92"/>
      <c r="D105" s="92"/>
      <c r="E105" s="93"/>
      <c r="F105" s="94" t="str">
        <f t="shared" si="1"/>
        <v/>
      </c>
      <c r="G105" s="94"/>
    </row>
    <row r="106" spans="1:7" x14ac:dyDescent="0.25">
      <c r="A106" s="90"/>
      <c r="B106" s="91"/>
      <c r="C106" s="92"/>
      <c r="D106" s="92"/>
      <c r="E106" s="93"/>
      <c r="F106" s="94" t="str">
        <f t="shared" si="1"/>
        <v/>
      </c>
      <c r="G106" s="94"/>
    </row>
    <row r="107" spans="1:7" x14ac:dyDescent="0.25">
      <c r="A107" s="90"/>
      <c r="B107" s="91"/>
      <c r="C107" s="92"/>
      <c r="D107" s="92"/>
      <c r="E107" s="93"/>
      <c r="F107" s="94" t="str">
        <f t="shared" si="1"/>
        <v/>
      </c>
      <c r="G107" s="94"/>
    </row>
    <row r="108" spans="1:7" x14ac:dyDescent="0.25">
      <c r="A108" s="90"/>
      <c r="B108" s="91"/>
      <c r="C108" s="92"/>
      <c r="D108" s="92"/>
      <c r="E108" s="93"/>
      <c r="F108" s="94" t="str">
        <f t="shared" si="1"/>
        <v/>
      </c>
      <c r="G108" s="94"/>
    </row>
    <row r="109" spans="1:7" x14ac:dyDescent="0.25">
      <c r="A109" s="90"/>
      <c r="B109" s="91"/>
      <c r="C109" s="92"/>
      <c r="D109" s="92"/>
      <c r="E109" s="93"/>
      <c r="F109" s="94" t="str">
        <f t="shared" si="1"/>
        <v/>
      </c>
      <c r="G109" s="94"/>
    </row>
    <row r="110" spans="1:7" x14ac:dyDescent="0.25">
      <c r="A110" s="90"/>
      <c r="B110" s="91"/>
      <c r="C110" s="92"/>
      <c r="D110" s="92"/>
      <c r="E110" s="93"/>
      <c r="F110" s="94" t="str">
        <f t="shared" si="1"/>
        <v/>
      </c>
      <c r="G110" s="94"/>
    </row>
    <row r="111" spans="1:7" x14ac:dyDescent="0.25">
      <c r="A111" s="90"/>
      <c r="B111" s="91"/>
      <c r="C111" s="92"/>
      <c r="D111" s="92"/>
      <c r="E111" s="93"/>
      <c r="F111" s="94" t="str">
        <f t="shared" si="1"/>
        <v/>
      </c>
      <c r="G111" s="94"/>
    </row>
    <row r="112" spans="1:7" x14ac:dyDescent="0.25">
      <c r="A112" s="90"/>
      <c r="B112" s="91"/>
      <c r="C112" s="92"/>
      <c r="D112" s="92"/>
      <c r="E112" s="93"/>
      <c r="F112" s="94" t="str">
        <f t="shared" si="1"/>
        <v/>
      </c>
      <c r="G112" s="94"/>
    </row>
    <row r="113" spans="1:7" x14ac:dyDescent="0.25">
      <c r="A113" s="90"/>
      <c r="B113" s="91"/>
      <c r="C113" s="92"/>
      <c r="D113" s="92"/>
      <c r="E113" s="93"/>
      <c r="F113" s="94" t="str">
        <f t="shared" si="1"/>
        <v/>
      </c>
      <c r="G113" s="94"/>
    </row>
    <row r="114" spans="1:7" x14ac:dyDescent="0.25">
      <c r="A114" s="90"/>
      <c r="B114" s="91"/>
      <c r="C114" s="92"/>
      <c r="D114" s="92"/>
      <c r="E114" s="93"/>
      <c r="F114" s="94" t="str">
        <f t="shared" si="1"/>
        <v/>
      </c>
      <c r="G114" s="94"/>
    </row>
    <row r="115" spans="1:7" x14ac:dyDescent="0.25">
      <c r="A115" s="90"/>
      <c r="B115" s="91"/>
      <c r="C115" s="92"/>
      <c r="D115" s="92"/>
      <c r="E115" s="93"/>
      <c r="F115" s="94" t="str">
        <f t="shared" si="1"/>
        <v/>
      </c>
      <c r="G115" s="94"/>
    </row>
    <row r="116" spans="1:7" x14ac:dyDescent="0.25">
      <c r="A116" s="90"/>
      <c r="B116" s="91"/>
      <c r="C116" s="92"/>
      <c r="D116" s="92"/>
      <c r="E116" s="93"/>
      <c r="F116" s="94" t="str">
        <f t="shared" si="1"/>
        <v/>
      </c>
      <c r="G116" s="94"/>
    </row>
    <row r="117" spans="1:7" x14ac:dyDescent="0.25">
      <c r="A117" s="90"/>
      <c r="B117" s="91"/>
      <c r="C117" s="92"/>
      <c r="D117" s="92"/>
      <c r="E117" s="93"/>
      <c r="F117" s="94" t="str">
        <f t="shared" si="1"/>
        <v/>
      </c>
      <c r="G117" s="94"/>
    </row>
    <row r="118" spans="1:7" x14ac:dyDescent="0.25">
      <c r="A118" s="90"/>
      <c r="B118" s="91"/>
      <c r="C118" s="92"/>
      <c r="D118" s="92"/>
      <c r="E118" s="93"/>
      <c r="F118" s="94" t="str">
        <f t="shared" si="1"/>
        <v/>
      </c>
      <c r="G118" s="94"/>
    </row>
    <row r="119" spans="1:7" x14ac:dyDescent="0.25">
      <c r="A119" s="90"/>
      <c r="B119" s="91"/>
      <c r="C119" s="92"/>
      <c r="D119" s="92"/>
      <c r="E119" s="93"/>
      <c r="F119" s="94" t="str">
        <f t="shared" si="1"/>
        <v/>
      </c>
      <c r="G119" s="94"/>
    </row>
    <row r="120" spans="1:7" x14ac:dyDescent="0.25">
      <c r="A120" s="90"/>
      <c r="B120" s="91"/>
      <c r="C120" s="92"/>
      <c r="D120" s="92"/>
      <c r="E120" s="93"/>
      <c r="F120" s="94" t="str">
        <f t="shared" si="1"/>
        <v/>
      </c>
      <c r="G120" s="94"/>
    </row>
    <row r="121" spans="1:7" x14ac:dyDescent="0.25">
      <c r="A121" s="90"/>
      <c r="B121" s="91"/>
      <c r="C121" s="92"/>
      <c r="D121" s="92"/>
      <c r="E121" s="93"/>
      <c r="F121" s="94" t="str">
        <f t="shared" si="1"/>
        <v/>
      </c>
      <c r="G121" s="94"/>
    </row>
    <row r="122" spans="1:7" x14ac:dyDescent="0.25">
      <c r="A122" s="90"/>
      <c r="B122" s="91"/>
      <c r="C122" s="92"/>
      <c r="D122" s="92"/>
      <c r="E122" s="93"/>
      <c r="F122" s="94" t="str">
        <f t="shared" si="1"/>
        <v/>
      </c>
      <c r="G122" s="94"/>
    </row>
    <row r="123" spans="1:7" x14ac:dyDescent="0.25">
      <c r="A123" s="90"/>
      <c r="B123" s="91"/>
      <c r="C123" s="92"/>
      <c r="D123" s="92"/>
      <c r="E123" s="93"/>
      <c r="F123" s="94" t="str">
        <f t="shared" si="1"/>
        <v/>
      </c>
      <c r="G123" s="94"/>
    </row>
    <row r="124" spans="1:7" x14ac:dyDescent="0.25">
      <c r="A124" s="90"/>
      <c r="B124" s="91"/>
      <c r="C124" s="92"/>
      <c r="D124" s="92"/>
      <c r="E124" s="93"/>
      <c r="F124" s="94" t="str">
        <f t="shared" si="1"/>
        <v/>
      </c>
      <c r="G124" s="94"/>
    </row>
    <row r="125" spans="1:7" x14ac:dyDescent="0.25">
      <c r="A125" s="90"/>
      <c r="B125" s="91"/>
      <c r="C125" s="92"/>
      <c r="D125" s="92"/>
      <c r="E125" s="93"/>
      <c r="F125" s="94" t="str">
        <f t="shared" si="1"/>
        <v/>
      </c>
      <c r="G125" s="94"/>
    </row>
    <row r="126" spans="1:7" x14ac:dyDescent="0.25">
      <c r="A126" s="90"/>
      <c r="B126" s="91"/>
      <c r="C126" s="92"/>
      <c r="D126" s="92"/>
      <c r="E126" s="93"/>
      <c r="F126" s="94" t="str">
        <f t="shared" si="1"/>
        <v/>
      </c>
      <c r="G126" s="94"/>
    </row>
    <row r="127" spans="1:7" x14ac:dyDescent="0.25">
      <c r="A127" s="90"/>
      <c r="B127" s="91"/>
      <c r="C127" s="92"/>
      <c r="D127" s="92"/>
      <c r="E127" s="93"/>
      <c r="F127" s="94" t="str">
        <f t="shared" si="1"/>
        <v/>
      </c>
      <c r="G127" s="94"/>
    </row>
    <row r="128" spans="1:7" x14ac:dyDescent="0.25">
      <c r="A128" s="90"/>
      <c r="B128" s="91"/>
      <c r="C128" s="92"/>
      <c r="D128" s="92"/>
      <c r="E128" s="93"/>
      <c r="F128" s="94" t="str">
        <f t="shared" si="1"/>
        <v/>
      </c>
      <c r="G128" s="94"/>
    </row>
    <row r="129" spans="1:7" x14ac:dyDescent="0.25">
      <c r="A129" s="90"/>
      <c r="B129" s="91"/>
      <c r="C129" s="92"/>
      <c r="D129" s="92"/>
      <c r="E129" s="93"/>
      <c r="F129" s="94" t="str">
        <f t="shared" si="1"/>
        <v/>
      </c>
      <c r="G129" s="94"/>
    </row>
    <row r="130" spans="1:7" x14ac:dyDescent="0.25">
      <c r="A130" s="90"/>
      <c r="B130" s="91"/>
      <c r="C130" s="92"/>
      <c r="D130" s="92"/>
      <c r="E130" s="93"/>
      <c r="F130" s="94" t="str">
        <f t="shared" si="1"/>
        <v/>
      </c>
      <c r="G130" s="94"/>
    </row>
    <row r="131" spans="1:7" x14ac:dyDescent="0.25">
      <c r="A131" s="90"/>
      <c r="B131" s="91"/>
      <c r="C131" s="92"/>
      <c r="D131" s="92"/>
      <c r="E131" s="93"/>
      <c r="F131" s="94" t="str">
        <f t="shared" si="1"/>
        <v/>
      </c>
      <c r="G131" s="94"/>
    </row>
    <row r="132" spans="1:7" x14ac:dyDescent="0.25">
      <c r="A132" s="90"/>
      <c r="B132" s="91"/>
      <c r="C132" s="92"/>
      <c r="D132" s="92"/>
      <c r="E132" s="93"/>
      <c r="F132" s="94" t="str">
        <f t="shared" si="1"/>
        <v/>
      </c>
      <c r="G132" s="94"/>
    </row>
    <row r="133" spans="1:7" x14ac:dyDescent="0.25">
      <c r="A133" s="90"/>
      <c r="B133" s="91"/>
      <c r="C133" s="92"/>
      <c r="D133" s="92"/>
      <c r="E133" s="93"/>
      <c r="F133" s="94" t="str">
        <f t="shared" si="1"/>
        <v/>
      </c>
      <c r="G133" s="94"/>
    </row>
    <row r="134" spans="1:7" x14ac:dyDescent="0.25">
      <c r="A134" s="90"/>
      <c r="B134" s="91"/>
      <c r="C134" s="92"/>
      <c r="D134" s="92"/>
      <c r="E134" s="93"/>
      <c r="F134" s="94" t="str">
        <f t="shared" si="1"/>
        <v/>
      </c>
      <c r="G134" s="94"/>
    </row>
    <row r="135" spans="1:7" x14ac:dyDescent="0.25">
      <c r="A135" s="90"/>
      <c r="B135" s="91"/>
      <c r="C135" s="92"/>
      <c r="D135" s="92"/>
      <c r="E135" s="93"/>
      <c r="F135" s="94" t="str">
        <f t="shared" si="1"/>
        <v/>
      </c>
      <c r="G135" s="94"/>
    </row>
    <row r="136" spans="1:7" x14ac:dyDescent="0.25">
      <c r="A136" s="90"/>
      <c r="B136" s="91"/>
      <c r="C136" s="92"/>
      <c r="D136" s="92"/>
      <c r="E136" s="93"/>
      <c r="F136" s="94" t="str">
        <f t="shared" si="1"/>
        <v/>
      </c>
      <c r="G136" s="94"/>
    </row>
    <row r="137" spans="1:7" x14ac:dyDescent="0.25">
      <c r="A137" s="90"/>
      <c r="B137" s="91"/>
      <c r="C137" s="92"/>
      <c r="D137" s="92"/>
      <c r="E137" s="93"/>
      <c r="F137" s="94" t="str">
        <f t="shared" si="1"/>
        <v/>
      </c>
      <c r="G137" s="94"/>
    </row>
    <row r="138" spans="1:7" x14ac:dyDescent="0.25">
      <c r="A138" s="90"/>
      <c r="B138" s="91"/>
      <c r="C138" s="92"/>
      <c r="D138" s="92"/>
      <c r="E138" s="93"/>
      <c r="F138" s="94" t="str">
        <f t="shared" si="1"/>
        <v/>
      </c>
      <c r="G138" s="94"/>
    </row>
    <row r="139" spans="1:7" x14ac:dyDescent="0.25">
      <c r="A139" s="90"/>
      <c r="B139" s="91"/>
      <c r="C139" s="92"/>
      <c r="D139" s="92"/>
      <c r="E139" s="93"/>
      <c r="F139" s="94" t="str">
        <f t="shared" si="1"/>
        <v/>
      </c>
      <c r="G139" s="94"/>
    </row>
    <row r="140" spans="1:7" x14ac:dyDescent="0.25">
      <c r="A140" s="90"/>
      <c r="B140" s="91"/>
      <c r="C140" s="92"/>
      <c r="D140" s="92"/>
      <c r="E140" s="93"/>
      <c r="F140" s="94" t="str">
        <f t="shared" si="1"/>
        <v/>
      </c>
      <c r="G140" s="94"/>
    </row>
    <row r="141" spans="1:7" x14ac:dyDescent="0.25">
      <c r="A141" s="90"/>
      <c r="B141" s="91"/>
      <c r="C141" s="92"/>
      <c r="D141" s="92"/>
      <c r="E141" s="93"/>
      <c r="F141" s="94" t="str">
        <f t="shared" ref="F141:F204" si="2">IFERROR(LOG(E141),"")</f>
        <v/>
      </c>
      <c r="G141" s="94"/>
    </row>
    <row r="142" spans="1:7" x14ac:dyDescent="0.25">
      <c r="A142" s="90"/>
      <c r="B142" s="91"/>
      <c r="C142" s="92"/>
      <c r="D142" s="92"/>
      <c r="E142" s="93"/>
      <c r="F142" s="94" t="str">
        <f t="shared" si="2"/>
        <v/>
      </c>
      <c r="G142" s="94"/>
    </row>
    <row r="143" spans="1:7" x14ac:dyDescent="0.25">
      <c r="A143" s="90"/>
      <c r="B143" s="91"/>
      <c r="C143" s="92"/>
      <c r="D143" s="92"/>
      <c r="E143" s="93"/>
      <c r="F143" s="94" t="str">
        <f t="shared" si="2"/>
        <v/>
      </c>
      <c r="G143" s="94"/>
    </row>
    <row r="144" spans="1:7" x14ac:dyDescent="0.25">
      <c r="A144" s="90"/>
      <c r="B144" s="91"/>
      <c r="C144" s="92"/>
      <c r="D144" s="92"/>
      <c r="E144" s="93"/>
      <c r="F144" s="94" t="str">
        <f t="shared" si="2"/>
        <v/>
      </c>
      <c r="G144" s="94"/>
    </row>
    <row r="145" spans="1:7" x14ac:dyDescent="0.25">
      <c r="A145" s="90"/>
      <c r="B145" s="91"/>
      <c r="C145" s="92"/>
      <c r="D145" s="92"/>
      <c r="E145" s="93"/>
      <c r="F145" s="94" t="str">
        <f t="shared" si="2"/>
        <v/>
      </c>
      <c r="G145" s="94"/>
    </row>
    <row r="146" spans="1:7" x14ac:dyDescent="0.25">
      <c r="A146" s="90"/>
      <c r="B146" s="91"/>
      <c r="C146" s="92"/>
      <c r="D146" s="92"/>
      <c r="E146" s="93"/>
      <c r="F146" s="94" t="str">
        <f t="shared" si="2"/>
        <v/>
      </c>
      <c r="G146" s="94"/>
    </row>
    <row r="147" spans="1:7" x14ac:dyDescent="0.25">
      <c r="A147" s="90"/>
      <c r="B147" s="91"/>
      <c r="C147" s="92"/>
      <c r="D147" s="92"/>
      <c r="E147" s="93"/>
      <c r="F147" s="94" t="str">
        <f t="shared" si="2"/>
        <v/>
      </c>
      <c r="G147" s="94"/>
    </row>
    <row r="148" spans="1:7" x14ac:dyDescent="0.25">
      <c r="A148" s="90"/>
      <c r="B148" s="91"/>
      <c r="C148" s="92"/>
      <c r="D148" s="92"/>
      <c r="E148" s="93"/>
      <c r="F148" s="94" t="str">
        <f t="shared" si="2"/>
        <v/>
      </c>
      <c r="G148" s="94"/>
    </row>
    <row r="149" spans="1:7" x14ac:dyDescent="0.25">
      <c r="A149" s="90"/>
      <c r="B149" s="91"/>
      <c r="C149" s="92"/>
      <c r="D149" s="92"/>
      <c r="E149" s="93"/>
      <c r="F149" s="94" t="str">
        <f t="shared" si="2"/>
        <v/>
      </c>
      <c r="G149" s="94"/>
    </row>
    <row r="150" spans="1:7" x14ac:dyDescent="0.25">
      <c r="A150" s="90"/>
      <c r="B150" s="91"/>
      <c r="C150" s="92"/>
      <c r="D150" s="92"/>
      <c r="E150" s="93"/>
      <c r="F150" s="94" t="str">
        <f t="shared" si="2"/>
        <v/>
      </c>
      <c r="G150" s="94"/>
    </row>
    <row r="151" spans="1:7" x14ac:dyDescent="0.25">
      <c r="A151" s="90"/>
      <c r="B151" s="91"/>
      <c r="C151" s="92"/>
      <c r="D151" s="92"/>
      <c r="E151" s="93"/>
      <c r="F151" s="94" t="str">
        <f t="shared" si="2"/>
        <v/>
      </c>
      <c r="G151" s="94"/>
    </row>
    <row r="152" spans="1:7" x14ac:dyDescent="0.25">
      <c r="A152" s="90"/>
      <c r="B152" s="91"/>
      <c r="C152" s="92"/>
      <c r="D152" s="92"/>
      <c r="E152" s="93"/>
      <c r="F152" s="94" t="str">
        <f t="shared" si="2"/>
        <v/>
      </c>
      <c r="G152" s="94"/>
    </row>
    <row r="153" spans="1:7" x14ac:dyDescent="0.25">
      <c r="A153" s="90"/>
      <c r="B153" s="91"/>
      <c r="C153" s="92"/>
      <c r="D153" s="92"/>
      <c r="E153" s="93"/>
      <c r="F153" s="94" t="str">
        <f t="shared" si="2"/>
        <v/>
      </c>
      <c r="G153" s="94"/>
    </row>
    <row r="154" spans="1:7" x14ac:dyDescent="0.25">
      <c r="A154" s="90"/>
      <c r="B154" s="91"/>
      <c r="C154" s="92"/>
      <c r="D154" s="92"/>
      <c r="E154" s="93"/>
      <c r="F154" s="94" t="str">
        <f t="shared" si="2"/>
        <v/>
      </c>
      <c r="G154" s="94"/>
    </row>
    <row r="155" spans="1:7" x14ac:dyDescent="0.25">
      <c r="A155" s="90"/>
      <c r="B155" s="91"/>
      <c r="C155" s="92"/>
      <c r="D155" s="92"/>
      <c r="E155" s="93"/>
      <c r="F155" s="94" t="str">
        <f t="shared" si="2"/>
        <v/>
      </c>
      <c r="G155" s="94"/>
    </row>
    <row r="156" spans="1:7" x14ac:dyDescent="0.25">
      <c r="A156" s="90"/>
      <c r="B156" s="91"/>
      <c r="C156" s="92"/>
      <c r="D156" s="92"/>
      <c r="E156" s="93"/>
      <c r="F156" s="94" t="str">
        <f t="shared" si="2"/>
        <v/>
      </c>
      <c r="G156" s="94"/>
    </row>
    <row r="157" spans="1:7" x14ac:dyDescent="0.25">
      <c r="A157" s="90"/>
      <c r="B157" s="91"/>
      <c r="C157" s="92"/>
      <c r="D157" s="92"/>
      <c r="E157" s="93"/>
      <c r="F157" s="94" t="str">
        <f t="shared" si="2"/>
        <v/>
      </c>
      <c r="G157" s="94"/>
    </row>
    <row r="158" spans="1:7" x14ac:dyDescent="0.25">
      <c r="A158" s="90"/>
      <c r="B158" s="91"/>
      <c r="C158" s="92"/>
      <c r="D158" s="92"/>
      <c r="E158" s="93"/>
      <c r="F158" s="94" t="str">
        <f t="shared" si="2"/>
        <v/>
      </c>
      <c r="G158" s="94"/>
    </row>
    <row r="159" spans="1:7" x14ac:dyDescent="0.25">
      <c r="A159" s="90"/>
      <c r="B159" s="91"/>
      <c r="C159" s="92"/>
      <c r="D159" s="92"/>
      <c r="E159" s="93"/>
      <c r="F159" s="94" t="str">
        <f t="shared" si="2"/>
        <v/>
      </c>
      <c r="G159" s="94"/>
    </row>
    <row r="160" spans="1:7" x14ac:dyDescent="0.25">
      <c r="A160" s="90"/>
      <c r="B160" s="91"/>
      <c r="C160" s="92"/>
      <c r="D160" s="92"/>
      <c r="E160" s="93"/>
      <c r="F160" s="94" t="str">
        <f t="shared" si="2"/>
        <v/>
      </c>
      <c r="G160" s="94"/>
    </row>
    <row r="161" spans="1:7" x14ac:dyDescent="0.25">
      <c r="A161" s="90"/>
      <c r="B161" s="91"/>
      <c r="C161" s="92"/>
      <c r="D161" s="92"/>
      <c r="E161" s="93"/>
      <c r="F161" s="94" t="str">
        <f t="shared" si="2"/>
        <v/>
      </c>
      <c r="G161" s="94"/>
    </row>
    <row r="162" spans="1:7" x14ac:dyDescent="0.25">
      <c r="A162" s="90"/>
      <c r="B162" s="91"/>
      <c r="C162" s="92"/>
      <c r="D162" s="92"/>
      <c r="E162" s="93"/>
      <c r="F162" s="94" t="str">
        <f t="shared" si="2"/>
        <v/>
      </c>
      <c r="G162" s="94"/>
    </row>
    <row r="163" spans="1:7" x14ac:dyDescent="0.25">
      <c r="A163" s="90"/>
      <c r="B163" s="91"/>
      <c r="C163" s="92"/>
      <c r="D163" s="92"/>
      <c r="E163" s="93"/>
      <c r="F163" s="94" t="str">
        <f t="shared" si="2"/>
        <v/>
      </c>
      <c r="G163" s="94"/>
    </row>
    <row r="164" spans="1:7" x14ac:dyDescent="0.25">
      <c r="A164" s="90"/>
      <c r="B164" s="91"/>
      <c r="C164" s="92"/>
      <c r="D164" s="92"/>
      <c r="E164" s="93"/>
      <c r="F164" s="94" t="str">
        <f t="shared" si="2"/>
        <v/>
      </c>
      <c r="G164" s="94"/>
    </row>
    <row r="165" spans="1:7" x14ac:dyDescent="0.25">
      <c r="A165" s="90"/>
      <c r="B165" s="91"/>
      <c r="C165" s="92"/>
      <c r="D165" s="92"/>
      <c r="E165" s="93"/>
      <c r="F165" s="94" t="str">
        <f t="shared" si="2"/>
        <v/>
      </c>
      <c r="G165" s="94"/>
    </row>
    <row r="166" spans="1:7" x14ac:dyDescent="0.25">
      <c r="A166" s="90"/>
      <c r="B166" s="91"/>
      <c r="C166" s="92"/>
      <c r="D166" s="92"/>
      <c r="E166" s="93"/>
      <c r="F166" s="94" t="str">
        <f t="shared" si="2"/>
        <v/>
      </c>
      <c r="G166" s="94"/>
    </row>
    <row r="167" spans="1:7" x14ac:dyDescent="0.25">
      <c r="A167" s="90"/>
      <c r="B167" s="91"/>
      <c r="C167" s="92"/>
      <c r="D167" s="92"/>
      <c r="E167" s="93"/>
      <c r="F167" s="94" t="str">
        <f t="shared" si="2"/>
        <v/>
      </c>
      <c r="G167" s="94"/>
    </row>
    <row r="168" spans="1:7" x14ac:dyDescent="0.25">
      <c r="A168" s="90"/>
      <c r="B168" s="91"/>
      <c r="C168" s="92"/>
      <c r="D168" s="92"/>
      <c r="E168" s="93"/>
      <c r="F168" s="94" t="str">
        <f t="shared" si="2"/>
        <v/>
      </c>
      <c r="G168" s="94"/>
    </row>
    <row r="169" spans="1:7" x14ac:dyDescent="0.25">
      <c r="A169" s="90"/>
      <c r="B169" s="91"/>
      <c r="C169" s="92"/>
      <c r="D169" s="92"/>
      <c r="E169" s="93"/>
      <c r="F169" s="94" t="str">
        <f t="shared" si="2"/>
        <v/>
      </c>
      <c r="G169" s="94"/>
    </row>
    <row r="170" spans="1:7" x14ac:dyDescent="0.25">
      <c r="A170" s="90"/>
      <c r="B170" s="91"/>
      <c r="C170" s="92"/>
      <c r="D170" s="92"/>
      <c r="E170" s="93"/>
      <c r="F170" s="94" t="str">
        <f t="shared" si="2"/>
        <v/>
      </c>
      <c r="G170" s="94"/>
    </row>
    <row r="171" spans="1:7" x14ac:dyDescent="0.25">
      <c r="A171" s="90"/>
      <c r="B171" s="91"/>
      <c r="C171" s="92"/>
      <c r="D171" s="92"/>
      <c r="E171" s="93"/>
      <c r="F171" s="94" t="str">
        <f t="shared" si="2"/>
        <v/>
      </c>
      <c r="G171" s="94"/>
    </row>
    <row r="172" spans="1:7" x14ac:dyDescent="0.25">
      <c r="A172" s="90"/>
      <c r="B172" s="91"/>
      <c r="C172" s="92"/>
      <c r="D172" s="92"/>
      <c r="E172" s="93"/>
      <c r="F172" s="94" t="str">
        <f t="shared" si="2"/>
        <v/>
      </c>
      <c r="G172" s="94"/>
    </row>
    <row r="173" spans="1:7" x14ac:dyDescent="0.25">
      <c r="A173" s="90"/>
      <c r="B173" s="91"/>
      <c r="C173" s="92"/>
      <c r="D173" s="92"/>
      <c r="E173" s="93"/>
      <c r="F173" s="94" t="str">
        <f t="shared" si="2"/>
        <v/>
      </c>
      <c r="G173" s="94"/>
    </row>
    <row r="174" spans="1:7" x14ac:dyDescent="0.25">
      <c r="A174" s="90"/>
      <c r="B174" s="91"/>
      <c r="C174" s="92"/>
      <c r="D174" s="92"/>
      <c r="E174" s="93"/>
      <c r="F174" s="94" t="str">
        <f t="shared" si="2"/>
        <v/>
      </c>
      <c r="G174" s="94"/>
    </row>
    <row r="175" spans="1:7" x14ac:dyDescent="0.25">
      <c r="A175" s="90"/>
      <c r="B175" s="91"/>
      <c r="C175" s="92"/>
      <c r="D175" s="92"/>
      <c r="E175" s="93"/>
      <c r="F175" s="94" t="str">
        <f t="shared" si="2"/>
        <v/>
      </c>
      <c r="G175" s="94"/>
    </row>
    <row r="176" spans="1:7" x14ac:dyDescent="0.25">
      <c r="A176" s="90"/>
      <c r="B176" s="91"/>
      <c r="C176" s="92"/>
      <c r="D176" s="92"/>
      <c r="E176" s="93"/>
      <c r="F176" s="94" t="str">
        <f t="shared" si="2"/>
        <v/>
      </c>
      <c r="G176" s="94"/>
    </row>
    <row r="177" spans="1:7" x14ac:dyDescent="0.25">
      <c r="A177" s="90"/>
      <c r="B177" s="91"/>
      <c r="C177" s="92"/>
      <c r="D177" s="92"/>
      <c r="E177" s="93"/>
      <c r="F177" s="94" t="str">
        <f t="shared" si="2"/>
        <v/>
      </c>
      <c r="G177" s="94"/>
    </row>
    <row r="178" spans="1:7" x14ac:dyDescent="0.25">
      <c r="A178" s="90"/>
      <c r="B178" s="91"/>
      <c r="C178" s="92"/>
      <c r="D178" s="92"/>
      <c r="E178" s="93"/>
      <c r="F178" s="94" t="str">
        <f t="shared" si="2"/>
        <v/>
      </c>
      <c r="G178" s="94"/>
    </row>
    <row r="179" spans="1:7" x14ac:dyDescent="0.25">
      <c r="A179" s="90"/>
      <c r="B179" s="91"/>
      <c r="C179" s="92"/>
      <c r="D179" s="92"/>
      <c r="E179" s="93"/>
      <c r="F179" s="94" t="str">
        <f t="shared" si="2"/>
        <v/>
      </c>
      <c r="G179" s="94"/>
    </row>
    <row r="180" spans="1:7" x14ac:dyDescent="0.25">
      <c r="A180" s="90"/>
      <c r="B180" s="91"/>
      <c r="C180" s="92"/>
      <c r="D180" s="92"/>
      <c r="E180" s="93"/>
      <c r="F180" s="94" t="str">
        <f t="shared" si="2"/>
        <v/>
      </c>
      <c r="G180" s="94"/>
    </row>
    <row r="181" spans="1:7" x14ac:dyDescent="0.25">
      <c r="A181" s="90"/>
      <c r="B181" s="91"/>
      <c r="C181" s="92"/>
      <c r="D181" s="92"/>
      <c r="E181" s="93"/>
      <c r="F181" s="94" t="str">
        <f t="shared" si="2"/>
        <v/>
      </c>
      <c r="G181" s="94"/>
    </row>
    <row r="182" spans="1:7" x14ac:dyDescent="0.25">
      <c r="A182" s="90"/>
      <c r="B182" s="91"/>
      <c r="C182" s="92"/>
      <c r="D182" s="92"/>
      <c r="E182" s="93"/>
      <c r="F182" s="94" t="str">
        <f t="shared" si="2"/>
        <v/>
      </c>
      <c r="G182" s="94"/>
    </row>
    <row r="183" spans="1:7" x14ac:dyDescent="0.25">
      <c r="A183" s="90"/>
      <c r="B183" s="91"/>
      <c r="C183" s="92"/>
      <c r="D183" s="92"/>
      <c r="E183" s="93"/>
      <c r="F183" s="94" t="str">
        <f t="shared" si="2"/>
        <v/>
      </c>
      <c r="G183" s="94"/>
    </row>
    <row r="184" spans="1:7" x14ac:dyDescent="0.25">
      <c r="A184" s="90"/>
      <c r="B184" s="91"/>
      <c r="C184" s="92"/>
      <c r="D184" s="92"/>
      <c r="E184" s="93"/>
      <c r="F184" s="94" t="str">
        <f t="shared" si="2"/>
        <v/>
      </c>
      <c r="G184" s="94"/>
    </row>
    <row r="185" spans="1:7" x14ac:dyDescent="0.25">
      <c r="A185" s="90"/>
      <c r="B185" s="91"/>
      <c r="C185" s="92"/>
      <c r="D185" s="92"/>
      <c r="E185" s="93"/>
      <c r="F185" s="94" t="str">
        <f t="shared" si="2"/>
        <v/>
      </c>
      <c r="G185" s="94"/>
    </row>
    <row r="186" spans="1:7" x14ac:dyDescent="0.25">
      <c r="A186" s="90"/>
      <c r="B186" s="91"/>
      <c r="C186" s="92"/>
      <c r="D186" s="92"/>
      <c r="E186" s="93"/>
      <c r="F186" s="94" t="str">
        <f t="shared" si="2"/>
        <v/>
      </c>
      <c r="G186" s="94"/>
    </row>
    <row r="187" spans="1:7" x14ac:dyDescent="0.25">
      <c r="A187" s="90"/>
      <c r="B187" s="91"/>
      <c r="C187" s="92"/>
      <c r="D187" s="92"/>
      <c r="E187" s="93"/>
      <c r="F187" s="94" t="str">
        <f t="shared" si="2"/>
        <v/>
      </c>
      <c r="G187" s="94"/>
    </row>
    <row r="188" spans="1:7" x14ac:dyDescent="0.25">
      <c r="A188" s="90"/>
      <c r="B188" s="91"/>
      <c r="C188" s="92"/>
      <c r="D188" s="92"/>
      <c r="E188" s="93"/>
      <c r="F188" s="94" t="str">
        <f t="shared" si="2"/>
        <v/>
      </c>
      <c r="G188" s="94"/>
    </row>
    <row r="189" spans="1:7" x14ac:dyDescent="0.25">
      <c r="A189" s="90"/>
      <c r="B189" s="91"/>
      <c r="C189" s="92"/>
      <c r="D189" s="92"/>
      <c r="E189" s="93"/>
      <c r="F189" s="94" t="str">
        <f t="shared" si="2"/>
        <v/>
      </c>
      <c r="G189" s="94"/>
    </row>
    <row r="190" spans="1:7" x14ac:dyDescent="0.25">
      <c r="A190" s="90"/>
      <c r="B190" s="91"/>
      <c r="C190" s="92"/>
      <c r="D190" s="92"/>
      <c r="E190" s="93"/>
      <c r="F190" s="94" t="str">
        <f t="shared" si="2"/>
        <v/>
      </c>
      <c r="G190" s="94"/>
    </row>
    <row r="191" spans="1:7" x14ac:dyDescent="0.25">
      <c r="A191" s="90"/>
      <c r="B191" s="91"/>
      <c r="C191" s="92"/>
      <c r="D191" s="92"/>
      <c r="E191" s="93"/>
      <c r="F191" s="94" t="str">
        <f t="shared" si="2"/>
        <v/>
      </c>
      <c r="G191" s="94"/>
    </row>
    <row r="192" spans="1:7" x14ac:dyDescent="0.25">
      <c r="A192" s="90"/>
      <c r="B192" s="91"/>
      <c r="C192" s="92"/>
      <c r="D192" s="92"/>
      <c r="E192" s="93"/>
      <c r="F192" s="94" t="str">
        <f t="shared" si="2"/>
        <v/>
      </c>
      <c r="G192" s="94"/>
    </row>
    <row r="193" spans="1:7" x14ac:dyDescent="0.25">
      <c r="A193" s="90"/>
      <c r="B193" s="91"/>
      <c r="C193" s="92"/>
      <c r="D193" s="92"/>
      <c r="E193" s="93"/>
      <c r="F193" s="94" t="str">
        <f t="shared" si="2"/>
        <v/>
      </c>
      <c r="G193" s="94"/>
    </row>
    <row r="194" spans="1:7" x14ac:dyDescent="0.25">
      <c r="A194" s="90"/>
      <c r="B194" s="91"/>
      <c r="C194" s="92"/>
      <c r="D194" s="92"/>
      <c r="E194" s="93"/>
      <c r="F194" s="94" t="str">
        <f t="shared" si="2"/>
        <v/>
      </c>
      <c r="G194" s="94"/>
    </row>
    <row r="195" spans="1:7" x14ac:dyDescent="0.25">
      <c r="A195" s="90"/>
      <c r="B195" s="91"/>
      <c r="C195" s="92"/>
      <c r="D195" s="92"/>
      <c r="E195" s="93"/>
      <c r="F195" s="94" t="str">
        <f t="shared" si="2"/>
        <v/>
      </c>
      <c r="G195" s="94"/>
    </row>
    <row r="196" spans="1:7" x14ac:dyDescent="0.25">
      <c r="A196" s="90"/>
      <c r="B196" s="91"/>
      <c r="C196" s="92"/>
      <c r="D196" s="92"/>
      <c r="E196" s="93"/>
      <c r="F196" s="94" t="str">
        <f t="shared" si="2"/>
        <v/>
      </c>
      <c r="G196" s="94"/>
    </row>
    <row r="197" spans="1:7" x14ac:dyDescent="0.25">
      <c r="A197" s="90"/>
      <c r="B197" s="91"/>
      <c r="C197" s="92"/>
      <c r="D197" s="92"/>
      <c r="E197" s="93"/>
      <c r="F197" s="94" t="str">
        <f t="shared" si="2"/>
        <v/>
      </c>
      <c r="G197" s="94"/>
    </row>
    <row r="198" spans="1:7" x14ac:dyDescent="0.25">
      <c r="A198" s="90"/>
      <c r="B198" s="91"/>
      <c r="C198" s="92"/>
      <c r="D198" s="92"/>
      <c r="E198" s="93"/>
      <c r="F198" s="94" t="str">
        <f t="shared" si="2"/>
        <v/>
      </c>
      <c r="G198" s="94"/>
    </row>
    <row r="199" spans="1:7" x14ac:dyDescent="0.25">
      <c r="A199" s="90"/>
      <c r="B199" s="91"/>
      <c r="C199" s="92"/>
      <c r="D199" s="92"/>
      <c r="E199" s="93"/>
      <c r="F199" s="94" t="str">
        <f t="shared" si="2"/>
        <v/>
      </c>
      <c r="G199" s="94"/>
    </row>
    <row r="200" spans="1:7" x14ac:dyDescent="0.25">
      <c r="A200" s="90"/>
      <c r="B200" s="91"/>
      <c r="C200" s="92"/>
      <c r="D200" s="92"/>
      <c r="E200" s="93"/>
      <c r="F200" s="94" t="str">
        <f t="shared" si="2"/>
        <v/>
      </c>
      <c r="G200" s="94"/>
    </row>
    <row r="201" spans="1:7" x14ac:dyDescent="0.25">
      <c r="A201" s="90"/>
      <c r="B201" s="91"/>
      <c r="C201" s="92"/>
      <c r="D201" s="92"/>
      <c r="E201" s="93"/>
      <c r="F201" s="94" t="str">
        <f t="shared" si="2"/>
        <v/>
      </c>
      <c r="G201" s="94"/>
    </row>
    <row r="202" spans="1:7" x14ac:dyDescent="0.25">
      <c r="A202" s="90"/>
      <c r="B202" s="91"/>
      <c r="C202" s="92"/>
      <c r="D202" s="92"/>
      <c r="E202" s="93"/>
      <c r="F202" s="94" t="str">
        <f t="shared" si="2"/>
        <v/>
      </c>
      <c r="G202" s="94"/>
    </row>
    <row r="203" spans="1:7" x14ac:dyDescent="0.25">
      <c r="A203" s="90"/>
      <c r="B203" s="91"/>
      <c r="C203" s="92"/>
      <c r="D203" s="92"/>
      <c r="E203" s="93"/>
      <c r="F203" s="94" t="str">
        <f t="shared" si="2"/>
        <v/>
      </c>
      <c r="G203" s="94"/>
    </row>
    <row r="204" spans="1:7" x14ac:dyDescent="0.25">
      <c r="A204" s="90"/>
      <c r="B204" s="91"/>
      <c r="C204" s="92"/>
      <c r="D204" s="92"/>
      <c r="E204" s="93"/>
      <c r="F204" s="94" t="str">
        <f t="shared" si="2"/>
        <v/>
      </c>
      <c r="G204" s="94"/>
    </row>
    <row r="205" spans="1:7" x14ac:dyDescent="0.25">
      <c r="A205" s="90"/>
      <c r="B205" s="91"/>
      <c r="C205" s="92"/>
      <c r="D205" s="92"/>
      <c r="E205" s="93"/>
      <c r="F205" s="94" t="str">
        <f t="shared" ref="F205:F268" si="3">IFERROR(LOG(E205),"")</f>
        <v/>
      </c>
      <c r="G205" s="94"/>
    </row>
    <row r="206" spans="1:7" x14ac:dyDescent="0.25">
      <c r="A206" s="90"/>
      <c r="B206" s="91"/>
      <c r="C206" s="92"/>
      <c r="D206" s="92"/>
      <c r="E206" s="93"/>
      <c r="F206" s="94" t="str">
        <f t="shared" si="3"/>
        <v/>
      </c>
      <c r="G206" s="94"/>
    </row>
    <row r="207" spans="1:7" x14ac:dyDescent="0.25">
      <c r="A207" s="90"/>
      <c r="B207" s="91"/>
      <c r="C207" s="92"/>
      <c r="D207" s="92"/>
      <c r="E207" s="93"/>
      <c r="F207" s="94" t="str">
        <f t="shared" si="3"/>
        <v/>
      </c>
      <c r="G207" s="94"/>
    </row>
    <row r="208" spans="1:7" x14ac:dyDescent="0.25">
      <c r="A208" s="90"/>
      <c r="B208" s="91"/>
      <c r="C208" s="92"/>
      <c r="D208" s="92"/>
      <c r="E208" s="93"/>
      <c r="F208" s="94" t="str">
        <f t="shared" si="3"/>
        <v/>
      </c>
      <c r="G208" s="94"/>
    </row>
    <row r="209" spans="1:7" x14ac:dyDescent="0.25">
      <c r="A209" s="90"/>
      <c r="B209" s="91"/>
      <c r="C209" s="92"/>
      <c r="D209" s="92"/>
      <c r="E209" s="93"/>
      <c r="F209" s="94" t="str">
        <f t="shared" si="3"/>
        <v/>
      </c>
      <c r="G209" s="94"/>
    </row>
    <row r="210" spans="1:7" x14ac:dyDescent="0.25">
      <c r="A210" s="90"/>
      <c r="B210" s="91"/>
      <c r="C210" s="92"/>
      <c r="D210" s="92"/>
      <c r="E210" s="93"/>
      <c r="F210" s="94" t="str">
        <f t="shared" si="3"/>
        <v/>
      </c>
      <c r="G210" s="94"/>
    </row>
    <row r="211" spans="1:7" x14ac:dyDescent="0.25">
      <c r="A211" s="90"/>
      <c r="B211" s="91"/>
      <c r="C211" s="92"/>
      <c r="D211" s="92"/>
      <c r="E211" s="93"/>
      <c r="F211" s="94" t="str">
        <f t="shared" si="3"/>
        <v/>
      </c>
      <c r="G211" s="94"/>
    </row>
    <row r="212" spans="1:7" x14ac:dyDescent="0.25">
      <c r="A212" s="90"/>
      <c r="B212" s="91"/>
      <c r="C212" s="92"/>
      <c r="D212" s="92"/>
      <c r="E212" s="93"/>
      <c r="F212" s="94" t="str">
        <f t="shared" si="3"/>
        <v/>
      </c>
      <c r="G212" s="94"/>
    </row>
    <row r="213" spans="1:7" x14ac:dyDescent="0.25">
      <c r="A213" s="90"/>
      <c r="B213" s="91"/>
      <c r="C213" s="92"/>
      <c r="D213" s="92"/>
      <c r="E213" s="93"/>
      <c r="F213" s="94" t="str">
        <f t="shared" si="3"/>
        <v/>
      </c>
      <c r="G213" s="94"/>
    </row>
    <row r="214" spans="1:7" x14ac:dyDescent="0.25">
      <c r="A214" s="90"/>
      <c r="B214" s="91"/>
      <c r="C214" s="92"/>
      <c r="D214" s="92"/>
      <c r="E214" s="93"/>
      <c r="F214" s="94" t="str">
        <f t="shared" si="3"/>
        <v/>
      </c>
      <c r="G214" s="94"/>
    </row>
    <row r="215" spans="1:7" x14ac:dyDescent="0.25">
      <c r="A215" s="90"/>
      <c r="B215" s="91"/>
      <c r="C215" s="92"/>
      <c r="D215" s="92"/>
      <c r="E215" s="93"/>
      <c r="F215" s="94" t="str">
        <f t="shared" si="3"/>
        <v/>
      </c>
      <c r="G215" s="94"/>
    </row>
    <row r="216" spans="1:7" x14ac:dyDescent="0.25">
      <c r="A216" s="90"/>
      <c r="B216" s="91"/>
      <c r="C216" s="92"/>
      <c r="D216" s="92"/>
      <c r="E216" s="93"/>
      <c r="F216" s="94" t="str">
        <f t="shared" si="3"/>
        <v/>
      </c>
      <c r="G216" s="94"/>
    </row>
    <row r="217" spans="1:7" x14ac:dyDescent="0.25">
      <c r="A217" s="90"/>
      <c r="B217" s="91"/>
      <c r="C217" s="92"/>
      <c r="D217" s="92"/>
      <c r="E217" s="93"/>
      <c r="F217" s="94" t="str">
        <f t="shared" si="3"/>
        <v/>
      </c>
      <c r="G217" s="94"/>
    </row>
    <row r="218" spans="1:7" x14ac:dyDescent="0.25">
      <c r="A218" s="90"/>
      <c r="B218" s="91"/>
      <c r="C218" s="92"/>
      <c r="D218" s="92"/>
      <c r="E218" s="93"/>
      <c r="F218" s="94" t="str">
        <f t="shared" si="3"/>
        <v/>
      </c>
      <c r="G218" s="94"/>
    </row>
    <row r="219" spans="1:7" x14ac:dyDescent="0.25">
      <c r="A219" s="90"/>
      <c r="B219" s="91"/>
      <c r="C219" s="92"/>
      <c r="D219" s="92"/>
      <c r="E219" s="93"/>
      <c r="F219" s="94" t="str">
        <f t="shared" si="3"/>
        <v/>
      </c>
      <c r="G219" s="94"/>
    </row>
    <row r="220" spans="1:7" x14ac:dyDescent="0.25">
      <c r="A220" s="90"/>
      <c r="B220" s="91"/>
      <c r="C220" s="92"/>
      <c r="D220" s="92"/>
      <c r="E220" s="93"/>
      <c r="F220" s="94" t="str">
        <f t="shared" si="3"/>
        <v/>
      </c>
      <c r="G220" s="94"/>
    </row>
    <row r="221" spans="1:7" x14ac:dyDescent="0.25">
      <c r="A221" s="90"/>
      <c r="B221" s="91"/>
      <c r="C221" s="92"/>
      <c r="D221" s="92"/>
      <c r="E221" s="93"/>
      <c r="F221" s="94" t="str">
        <f t="shared" si="3"/>
        <v/>
      </c>
      <c r="G221" s="94"/>
    </row>
    <row r="222" spans="1:7" x14ac:dyDescent="0.25">
      <c r="A222" s="90"/>
      <c r="B222" s="91"/>
      <c r="C222" s="92"/>
      <c r="D222" s="92"/>
      <c r="E222" s="93"/>
      <c r="F222" s="94" t="str">
        <f t="shared" si="3"/>
        <v/>
      </c>
      <c r="G222" s="94"/>
    </row>
    <row r="223" spans="1:7" x14ac:dyDescent="0.25">
      <c r="A223" s="90"/>
      <c r="B223" s="91"/>
      <c r="C223" s="92"/>
      <c r="D223" s="92"/>
      <c r="E223" s="93"/>
      <c r="F223" s="94" t="str">
        <f t="shared" si="3"/>
        <v/>
      </c>
      <c r="G223" s="94"/>
    </row>
    <row r="224" spans="1:7" x14ac:dyDescent="0.25">
      <c r="A224" s="90"/>
      <c r="B224" s="91"/>
      <c r="C224" s="92"/>
      <c r="D224" s="92"/>
      <c r="E224" s="93"/>
      <c r="F224" s="94" t="str">
        <f t="shared" si="3"/>
        <v/>
      </c>
      <c r="G224" s="94"/>
    </row>
    <row r="225" spans="1:7" x14ac:dyDescent="0.25">
      <c r="A225" s="90"/>
      <c r="B225" s="91"/>
      <c r="C225" s="92"/>
      <c r="D225" s="92"/>
      <c r="E225" s="93"/>
      <c r="F225" s="94" t="str">
        <f t="shared" si="3"/>
        <v/>
      </c>
      <c r="G225" s="94"/>
    </row>
    <row r="226" spans="1:7" x14ac:dyDescent="0.25">
      <c r="A226" s="90"/>
      <c r="B226" s="91"/>
      <c r="C226" s="92"/>
      <c r="D226" s="92"/>
      <c r="E226" s="93"/>
      <c r="F226" s="94" t="str">
        <f t="shared" si="3"/>
        <v/>
      </c>
      <c r="G226" s="94"/>
    </row>
    <row r="227" spans="1:7" x14ac:dyDescent="0.25">
      <c r="A227" s="90"/>
      <c r="B227" s="91"/>
      <c r="C227" s="92"/>
      <c r="D227" s="92"/>
      <c r="E227" s="93"/>
      <c r="F227" s="94" t="str">
        <f t="shared" si="3"/>
        <v/>
      </c>
      <c r="G227" s="94"/>
    </row>
    <row r="228" spans="1:7" x14ac:dyDescent="0.25">
      <c r="A228" s="90"/>
      <c r="B228" s="91"/>
      <c r="C228" s="92"/>
      <c r="D228" s="92"/>
      <c r="E228" s="93"/>
      <c r="F228" s="94" t="str">
        <f t="shared" si="3"/>
        <v/>
      </c>
      <c r="G228" s="94"/>
    </row>
    <row r="229" spans="1:7" x14ac:dyDescent="0.25">
      <c r="A229" s="90"/>
      <c r="B229" s="91"/>
      <c r="C229" s="92"/>
      <c r="D229" s="92"/>
      <c r="E229" s="93"/>
      <c r="F229" s="94" t="str">
        <f t="shared" si="3"/>
        <v/>
      </c>
      <c r="G229" s="94"/>
    </row>
    <row r="230" spans="1:7" x14ac:dyDescent="0.25">
      <c r="A230" s="90"/>
      <c r="B230" s="91"/>
      <c r="C230" s="92"/>
      <c r="D230" s="92"/>
      <c r="E230" s="93"/>
      <c r="F230" s="94" t="str">
        <f t="shared" si="3"/>
        <v/>
      </c>
      <c r="G230" s="94"/>
    </row>
    <row r="231" spans="1:7" x14ac:dyDescent="0.25">
      <c r="A231" s="90"/>
      <c r="B231" s="91"/>
      <c r="C231" s="92"/>
      <c r="D231" s="92"/>
      <c r="E231" s="93"/>
      <c r="F231" s="94" t="str">
        <f t="shared" si="3"/>
        <v/>
      </c>
      <c r="G231" s="94"/>
    </row>
    <row r="232" spans="1:7" x14ac:dyDescent="0.25">
      <c r="A232" s="90"/>
      <c r="B232" s="91"/>
      <c r="C232" s="92"/>
      <c r="D232" s="92"/>
      <c r="E232" s="93"/>
      <c r="F232" s="94" t="str">
        <f t="shared" si="3"/>
        <v/>
      </c>
      <c r="G232" s="94"/>
    </row>
    <row r="233" spans="1:7" x14ac:dyDescent="0.25">
      <c r="A233" s="90"/>
      <c r="B233" s="91"/>
      <c r="C233" s="92"/>
      <c r="D233" s="92"/>
      <c r="E233" s="93"/>
      <c r="F233" s="94" t="str">
        <f t="shared" si="3"/>
        <v/>
      </c>
      <c r="G233" s="94"/>
    </row>
    <row r="234" spans="1:7" x14ac:dyDescent="0.25">
      <c r="A234" s="90"/>
      <c r="B234" s="91"/>
      <c r="C234" s="92"/>
      <c r="D234" s="92"/>
      <c r="E234" s="93"/>
      <c r="F234" s="94" t="str">
        <f t="shared" si="3"/>
        <v/>
      </c>
      <c r="G234" s="94"/>
    </row>
    <row r="235" spans="1:7" x14ac:dyDescent="0.25">
      <c r="A235" s="90"/>
      <c r="B235" s="91"/>
      <c r="C235" s="92"/>
      <c r="D235" s="92"/>
      <c r="E235" s="93"/>
      <c r="F235" s="94" t="str">
        <f t="shared" si="3"/>
        <v/>
      </c>
      <c r="G235" s="94"/>
    </row>
    <row r="236" spans="1:7" x14ac:dyDescent="0.25">
      <c r="A236" s="90"/>
      <c r="B236" s="91"/>
      <c r="C236" s="92"/>
      <c r="D236" s="92"/>
      <c r="E236" s="93"/>
      <c r="F236" s="94" t="str">
        <f t="shared" si="3"/>
        <v/>
      </c>
      <c r="G236" s="94"/>
    </row>
    <row r="237" spans="1:7" x14ac:dyDescent="0.25">
      <c r="A237" s="90"/>
      <c r="B237" s="91"/>
      <c r="C237" s="92"/>
      <c r="D237" s="92"/>
      <c r="E237" s="93"/>
      <c r="F237" s="94" t="str">
        <f t="shared" si="3"/>
        <v/>
      </c>
      <c r="G237" s="94"/>
    </row>
    <row r="238" spans="1:7" x14ac:dyDescent="0.25">
      <c r="A238" s="90"/>
      <c r="B238" s="91"/>
      <c r="C238" s="92"/>
      <c r="D238" s="92"/>
      <c r="E238" s="93"/>
      <c r="F238" s="94" t="str">
        <f t="shared" si="3"/>
        <v/>
      </c>
      <c r="G238" s="94"/>
    </row>
    <row r="239" spans="1:7" x14ac:dyDescent="0.25">
      <c r="A239" s="90"/>
      <c r="B239" s="91"/>
      <c r="C239" s="92"/>
      <c r="D239" s="92"/>
      <c r="E239" s="93"/>
      <c r="F239" s="94" t="str">
        <f t="shared" si="3"/>
        <v/>
      </c>
      <c r="G239" s="94"/>
    </row>
    <row r="240" spans="1:7" x14ac:dyDescent="0.25">
      <c r="A240" s="90"/>
      <c r="B240" s="91"/>
      <c r="C240" s="92"/>
      <c r="D240" s="92"/>
      <c r="E240" s="93"/>
      <c r="F240" s="94" t="str">
        <f t="shared" si="3"/>
        <v/>
      </c>
      <c r="G240" s="94"/>
    </row>
    <row r="241" spans="1:7" x14ac:dyDescent="0.25">
      <c r="A241" s="90"/>
      <c r="B241" s="91"/>
      <c r="C241" s="92"/>
      <c r="D241" s="92"/>
      <c r="E241" s="93"/>
      <c r="F241" s="94" t="str">
        <f t="shared" si="3"/>
        <v/>
      </c>
      <c r="G241" s="94"/>
    </row>
    <row r="242" spans="1:7" x14ac:dyDescent="0.25">
      <c r="A242" s="90"/>
      <c r="B242" s="91"/>
      <c r="C242" s="92"/>
      <c r="D242" s="92"/>
      <c r="E242" s="93"/>
      <c r="F242" s="94" t="str">
        <f t="shared" si="3"/>
        <v/>
      </c>
      <c r="G242" s="94"/>
    </row>
    <row r="243" spans="1:7" x14ac:dyDescent="0.25">
      <c r="A243" s="90"/>
      <c r="B243" s="91"/>
      <c r="C243" s="92"/>
      <c r="D243" s="92"/>
      <c r="E243" s="93"/>
      <c r="F243" s="94" t="str">
        <f t="shared" si="3"/>
        <v/>
      </c>
      <c r="G243" s="94"/>
    </row>
    <row r="244" spans="1:7" x14ac:dyDescent="0.25">
      <c r="A244" s="90"/>
      <c r="B244" s="91"/>
      <c r="C244" s="92"/>
      <c r="D244" s="92"/>
      <c r="E244" s="93"/>
      <c r="F244" s="94" t="str">
        <f t="shared" si="3"/>
        <v/>
      </c>
      <c r="G244" s="94"/>
    </row>
    <row r="245" spans="1:7" x14ac:dyDescent="0.25">
      <c r="A245" s="90"/>
      <c r="B245" s="91"/>
      <c r="C245" s="92"/>
      <c r="D245" s="92"/>
      <c r="E245" s="93"/>
      <c r="F245" s="94" t="str">
        <f t="shared" si="3"/>
        <v/>
      </c>
      <c r="G245" s="94"/>
    </row>
    <row r="246" spans="1:7" x14ac:dyDescent="0.25">
      <c r="A246" s="90"/>
      <c r="B246" s="91"/>
      <c r="C246" s="92"/>
      <c r="D246" s="92"/>
      <c r="E246" s="93"/>
      <c r="F246" s="94" t="str">
        <f t="shared" si="3"/>
        <v/>
      </c>
      <c r="G246" s="94"/>
    </row>
    <row r="247" spans="1:7" x14ac:dyDescent="0.25">
      <c r="A247" s="90"/>
      <c r="B247" s="91"/>
      <c r="C247" s="92"/>
      <c r="D247" s="92"/>
      <c r="E247" s="93"/>
      <c r="F247" s="94" t="str">
        <f t="shared" si="3"/>
        <v/>
      </c>
      <c r="G247" s="94"/>
    </row>
    <row r="248" spans="1:7" x14ac:dyDescent="0.25">
      <c r="A248" s="90"/>
      <c r="B248" s="91"/>
      <c r="C248" s="92"/>
      <c r="D248" s="92"/>
      <c r="E248" s="93"/>
      <c r="F248" s="94" t="str">
        <f t="shared" si="3"/>
        <v/>
      </c>
      <c r="G248" s="94"/>
    </row>
    <row r="249" spans="1:7" x14ac:dyDescent="0.25">
      <c r="A249" s="90"/>
      <c r="B249" s="91"/>
      <c r="C249" s="92"/>
      <c r="D249" s="92"/>
      <c r="E249" s="93"/>
      <c r="F249" s="94" t="str">
        <f t="shared" si="3"/>
        <v/>
      </c>
      <c r="G249" s="94"/>
    </row>
    <row r="250" spans="1:7" x14ac:dyDescent="0.25">
      <c r="A250" s="90"/>
      <c r="B250" s="91"/>
      <c r="C250" s="92"/>
      <c r="D250" s="92"/>
      <c r="E250" s="93"/>
      <c r="F250" s="94" t="str">
        <f t="shared" si="3"/>
        <v/>
      </c>
      <c r="G250" s="94"/>
    </row>
    <row r="251" spans="1:7" x14ac:dyDescent="0.25">
      <c r="A251" s="90"/>
      <c r="B251" s="91"/>
      <c r="C251" s="92"/>
      <c r="D251" s="92"/>
      <c r="E251" s="93"/>
      <c r="F251" s="94" t="str">
        <f t="shared" si="3"/>
        <v/>
      </c>
      <c r="G251" s="94"/>
    </row>
    <row r="252" spans="1:7" x14ac:dyDescent="0.25">
      <c r="A252" s="90"/>
      <c r="B252" s="91"/>
      <c r="C252" s="92"/>
      <c r="D252" s="92"/>
      <c r="E252" s="93"/>
      <c r="F252" s="94" t="str">
        <f t="shared" si="3"/>
        <v/>
      </c>
      <c r="G252" s="94"/>
    </row>
    <row r="253" spans="1:7" x14ac:dyDescent="0.25">
      <c r="A253" s="90"/>
      <c r="B253" s="91"/>
      <c r="C253" s="92"/>
      <c r="D253" s="92"/>
      <c r="E253" s="93"/>
      <c r="F253" s="94" t="str">
        <f t="shared" si="3"/>
        <v/>
      </c>
      <c r="G253" s="94"/>
    </row>
    <row r="254" spans="1:7" x14ac:dyDescent="0.25">
      <c r="A254" s="90"/>
      <c r="B254" s="91"/>
      <c r="C254" s="92"/>
      <c r="D254" s="92"/>
      <c r="E254" s="93"/>
      <c r="F254" s="94" t="str">
        <f t="shared" si="3"/>
        <v/>
      </c>
      <c r="G254" s="94"/>
    </row>
    <row r="255" spans="1:7" x14ac:dyDescent="0.25">
      <c r="A255" s="90"/>
      <c r="B255" s="91"/>
      <c r="C255" s="92"/>
      <c r="D255" s="92"/>
      <c r="E255" s="93"/>
      <c r="F255" s="94" t="str">
        <f t="shared" si="3"/>
        <v/>
      </c>
      <c r="G255" s="94"/>
    </row>
    <row r="256" spans="1:7" x14ac:dyDescent="0.25">
      <c r="A256" s="90"/>
      <c r="B256" s="91"/>
      <c r="C256" s="92"/>
      <c r="D256" s="92"/>
      <c r="E256" s="93"/>
      <c r="F256" s="94" t="str">
        <f t="shared" si="3"/>
        <v/>
      </c>
      <c r="G256" s="94"/>
    </row>
    <row r="257" spans="1:7" x14ac:dyDescent="0.25">
      <c r="A257" s="90"/>
      <c r="B257" s="91"/>
      <c r="C257" s="92"/>
      <c r="D257" s="92"/>
      <c r="E257" s="93"/>
      <c r="F257" s="94" t="str">
        <f t="shared" si="3"/>
        <v/>
      </c>
      <c r="G257" s="94"/>
    </row>
    <row r="258" spans="1:7" x14ac:dyDescent="0.25">
      <c r="A258" s="90"/>
      <c r="B258" s="91"/>
      <c r="C258" s="92"/>
      <c r="D258" s="92"/>
      <c r="E258" s="93"/>
      <c r="F258" s="94" t="str">
        <f t="shared" si="3"/>
        <v/>
      </c>
      <c r="G258" s="94"/>
    </row>
    <row r="259" spans="1:7" x14ac:dyDescent="0.25">
      <c r="A259" s="90"/>
      <c r="B259" s="91"/>
      <c r="C259" s="92"/>
      <c r="D259" s="92"/>
      <c r="E259" s="93"/>
      <c r="F259" s="94" t="str">
        <f t="shared" si="3"/>
        <v/>
      </c>
      <c r="G259" s="94"/>
    </row>
    <row r="260" spans="1:7" x14ac:dyDescent="0.25">
      <c r="A260" s="90"/>
      <c r="B260" s="91"/>
      <c r="C260" s="92"/>
      <c r="D260" s="92"/>
      <c r="E260" s="93"/>
      <c r="F260" s="94" t="str">
        <f t="shared" si="3"/>
        <v/>
      </c>
      <c r="G260" s="94"/>
    </row>
    <row r="261" spans="1:7" x14ac:dyDescent="0.25">
      <c r="A261" s="90"/>
      <c r="B261" s="91"/>
      <c r="C261" s="92"/>
      <c r="D261" s="92"/>
      <c r="E261" s="93"/>
      <c r="F261" s="94" t="str">
        <f t="shared" si="3"/>
        <v/>
      </c>
      <c r="G261" s="94"/>
    </row>
    <row r="262" spans="1:7" x14ac:dyDescent="0.25">
      <c r="A262" s="90"/>
      <c r="B262" s="91"/>
      <c r="C262" s="92"/>
      <c r="D262" s="92"/>
      <c r="E262" s="93"/>
      <c r="F262" s="94" t="str">
        <f t="shared" si="3"/>
        <v/>
      </c>
      <c r="G262" s="94"/>
    </row>
    <row r="263" spans="1:7" x14ac:dyDescent="0.25">
      <c r="A263" s="90"/>
      <c r="B263" s="91"/>
      <c r="C263" s="92"/>
      <c r="D263" s="92"/>
      <c r="E263" s="93"/>
      <c r="F263" s="94" t="str">
        <f t="shared" si="3"/>
        <v/>
      </c>
      <c r="G263" s="94"/>
    </row>
    <row r="264" spans="1:7" x14ac:dyDescent="0.25">
      <c r="A264" s="90"/>
      <c r="B264" s="91"/>
      <c r="C264" s="92"/>
      <c r="D264" s="92"/>
      <c r="E264" s="93"/>
      <c r="F264" s="94" t="str">
        <f t="shared" si="3"/>
        <v/>
      </c>
      <c r="G264" s="94"/>
    </row>
    <row r="265" spans="1:7" x14ac:dyDescent="0.25">
      <c r="A265" s="90"/>
      <c r="B265" s="91"/>
      <c r="C265" s="92"/>
      <c r="D265" s="92"/>
      <c r="E265" s="93"/>
      <c r="F265" s="94" t="str">
        <f t="shared" si="3"/>
        <v/>
      </c>
      <c r="G265" s="94"/>
    </row>
    <row r="266" spans="1:7" x14ac:dyDescent="0.25">
      <c r="A266" s="90"/>
      <c r="B266" s="91"/>
      <c r="C266" s="92"/>
      <c r="D266" s="92"/>
      <c r="E266" s="93"/>
      <c r="F266" s="94" t="str">
        <f t="shared" si="3"/>
        <v/>
      </c>
      <c r="G266" s="94"/>
    </row>
    <row r="267" spans="1:7" x14ac:dyDescent="0.25">
      <c r="A267" s="90"/>
      <c r="B267" s="91"/>
      <c r="C267" s="92"/>
      <c r="D267" s="92"/>
      <c r="E267" s="93"/>
      <c r="F267" s="94" t="str">
        <f t="shared" si="3"/>
        <v/>
      </c>
      <c r="G267" s="94"/>
    </row>
    <row r="268" spans="1:7" x14ac:dyDescent="0.25">
      <c r="A268" s="90"/>
      <c r="B268" s="91"/>
      <c r="C268" s="92"/>
      <c r="D268" s="92"/>
      <c r="E268" s="93"/>
      <c r="F268" s="94" t="str">
        <f t="shared" si="3"/>
        <v/>
      </c>
      <c r="G268" s="94"/>
    </row>
    <row r="269" spans="1:7" x14ac:dyDescent="0.25">
      <c r="A269" s="90"/>
      <c r="B269" s="91"/>
      <c r="C269" s="92"/>
      <c r="D269" s="92"/>
      <c r="E269" s="93"/>
      <c r="F269" s="94" t="str">
        <f t="shared" ref="F269:F299" si="4">IFERROR(LOG(E269),"")</f>
        <v/>
      </c>
      <c r="G269" s="94"/>
    </row>
    <row r="270" spans="1:7" x14ac:dyDescent="0.25">
      <c r="A270" s="90"/>
      <c r="B270" s="91"/>
      <c r="C270" s="92"/>
      <c r="D270" s="92"/>
      <c r="E270" s="93"/>
      <c r="F270" s="94" t="str">
        <f t="shared" si="4"/>
        <v/>
      </c>
      <c r="G270" s="94"/>
    </row>
    <row r="271" spans="1:7" x14ac:dyDescent="0.25">
      <c r="A271" s="90"/>
      <c r="B271" s="91"/>
      <c r="C271" s="92"/>
      <c r="D271" s="92"/>
      <c r="E271" s="93"/>
      <c r="F271" s="94" t="str">
        <f t="shared" si="4"/>
        <v/>
      </c>
      <c r="G271" s="94"/>
    </row>
    <row r="272" spans="1:7" x14ac:dyDescent="0.25">
      <c r="A272" s="90"/>
      <c r="B272" s="91"/>
      <c r="C272" s="92"/>
      <c r="D272" s="92"/>
      <c r="E272" s="93"/>
      <c r="F272" s="94" t="str">
        <f t="shared" si="4"/>
        <v/>
      </c>
      <c r="G272" s="94"/>
    </row>
    <row r="273" spans="1:7" x14ac:dyDescent="0.25">
      <c r="A273" s="90"/>
      <c r="B273" s="91"/>
      <c r="C273" s="92"/>
      <c r="D273" s="92"/>
      <c r="E273" s="93"/>
      <c r="F273" s="94" t="str">
        <f t="shared" si="4"/>
        <v/>
      </c>
      <c r="G273" s="94"/>
    </row>
    <row r="274" spans="1:7" x14ac:dyDescent="0.25">
      <c r="A274" s="90"/>
      <c r="B274" s="91"/>
      <c r="C274" s="92"/>
      <c r="D274" s="92"/>
      <c r="E274" s="93"/>
      <c r="F274" s="94" t="str">
        <f t="shared" si="4"/>
        <v/>
      </c>
      <c r="G274" s="94"/>
    </row>
    <row r="275" spans="1:7" x14ac:dyDescent="0.25">
      <c r="A275" s="90"/>
      <c r="B275" s="91"/>
      <c r="C275" s="92"/>
      <c r="D275" s="92"/>
      <c r="E275" s="93"/>
      <c r="F275" s="94" t="str">
        <f t="shared" si="4"/>
        <v/>
      </c>
      <c r="G275" s="94"/>
    </row>
    <row r="276" spans="1:7" x14ac:dyDescent="0.25">
      <c r="A276" s="90"/>
      <c r="B276" s="91"/>
      <c r="C276" s="92"/>
      <c r="D276" s="92"/>
      <c r="E276" s="93"/>
      <c r="F276" s="94" t="str">
        <f t="shared" si="4"/>
        <v/>
      </c>
      <c r="G276" s="94"/>
    </row>
    <row r="277" spans="1:7" x14ac:dyDescent="0.25">
      <c r="A277" s="90"/>
      <c r="B277" s="91"/>
      <c r="C277" s="92"/>
      <c r="D277" s="92"/>
      <c r="E277" s="93"/>
      <c r="F277" s="94" t="str">
        <f t="shared" si="4"/>
        <v/>
      </c>
      <c r="G277" s="94"/>
    </row>
    <row r="278" spans="1:7" x14ac:dyDescent="0.25">
      <c r="A278" s="90"/>
      <c r="B278" s="91"/>
      <c r="C278" s="92"/>
      <c r="D278" s="92"/>
      <c r="E278" s="93"/>
      <c r="F278" s="94" t="str">
        <f t="shared" si="4"/>
        <v/>
      </c>
      <c r="G278" s="94"/>
    </row>
    <row r="279" spans="1:7" x14ac:dyDescent="0.25">
      <c r="A279" s="90"/>
      <c r="B279" s="91"/>
      <c r="C279" s="92"/>
      <c r="D279" s="92"/>
      <c r="E279" s="93"/>
      <c r="F279" s="94" t="str">
        <f t="shared" si="4"/>
        <v/>
      </c>
      <c r="G279" s="94"/>
    </row>
    <row r="280" spans="1:7" x14ac:dyDescent="0.25">
      <c r="A280" s="90"/>
      <c r="B280" s="91"/>
      <c r="C280" s="92"/>
      <c r="D280" s="92"/>
      <c r="E280" s="93"/>
      <c r="F280" s="94" t="str">
        <f t="shared" si="4"/>
        <v/>
      </c>
      <c r="G280" s="94"/>
    </row>
    <row r="281" spans="1:7" x14ac:dyDescent="0.25">
      <c r="A281" s="90"/>
      <c r="B281" s="91"/>
      <c r="C281" s="92"/>
      <c r="D281" s="92"/>
      <c r="E281" s="93"/>
      <c r="F281" s="94" t="str">
        <f t="shared" si="4"/>
        <v/>
      </c>
      <c r="G281" s="94"/>
    </row>
    <row r="282" spans="1:7" x14ac:dyDescent="0.25">
      <c r="A282" s="90"/>
      <c r="B282" s="91"/>
      <c r="C282" s="92"/>
      <c r="D282" s="92"/>
      <c r="E282" s="93"/>
      <c r="F282" s="94" t="str">
        <f t="shared" si="4"/>
        <v/>
      </c>
      <c r="G282" s="94"/>
    </row>
    <row r="283" spans="1:7" x14ac:dyDescent="0.25">
      <c r="A283" s="90"/>
      <c r="B283" s="91"/>
      <c r="C283" s="92"/>
      <c r="D283" s="92"/>
      <c r="E283" s="93"/>
      <c r="F283" s="94" t="str">
        <f t="shared" si="4"/>
        <v/>
      </c>
      <c r="G283" s="94"/>
    </row>
    <row r="284" spans="1:7" x14ac:dyDescent="0.25">
      <c r="A284" s="90"/>
      <c r="B284" s="91"/>
      <c r="C284" s="92"/>
      <c r="D284" s="92"/>
      <c r="E284" s="93"/>
      <c r="F284" s="94" t="str">
        <f t="shared" si="4"/>
        <v/>
      </c>
      <c r="G284" s="94"/>
    </row>
    <row r="285" spans="1:7" x14ac:dyDescent="0.25">
      <c r="A285" s="90"/>
      <c r="B285" s="91"/>
      <c r="C285" s="92"/>
      <c r="D285" s="92"/>
      <c r="E285" s="93"/>
      <c r="F285" s="94" t="str">
        <f t="shared" si="4"/>
        <v/>
      </c>
      <c r="G285" s="94"/>
    </row>
    <row r="286" spans="1:7" x14ac:dyDescent="0.25">
      <c r="A286" s="90"/>
      <c r="B286" s="91"/>
      <c r="C286" s="92"/>
      <c r="D286" s="92"/>
      <c r="E286" s="93"/>
      <c r="F286" s="94" t="str">
        <f t="shared" si="4"/>
        <v/>
      </c>
      <c r="G286" s="94"/>
    </row>
    <row r="287" spans="1:7" x14ac:dyDescent="0.25">
      <c r="A287" s="90"/>
      <c r="B287" s="91"/>
      <c r="C287" s="92"/>
      <c r="D287" s="92"/>
      <c r="E287" s="93"/>
      <c r="F287" s="94" t="str">
        <f t="shared" si="4"/>
        <v/>
      </c>
      <c r="G287" s="94"/>
    </row>
    <row r="288" spans="1:7" x14ac:dyDescent="0.25">
      <c r="A288" s="90"/>
      <c r="B288" s="91"/>
      <c r="C288" s="92"/>
      <c r="D288" s="92"/>
      <c r="E288" s="93"/>
      <c r="F288" s="94" t="str">
        <f t="shared" si="4"/>
        <v/>
      </c>
      <c r="G288" s="94"/>
    </row>
    <row r="289" spans="1:7" x14ac:dyDescent="0.25">
      <c r="A289" s="90"/>
      <c r="B289" s="91"/>
      <c r="C289" s="92"/>
      <c r="D289" s="92"/>
      <c r="E289" s="93"/>
      <c r="F289" s="94" t="str">
        <f t="shared" si="4"/>
        <v/>
      </c>
      <c r="G289" s="94"/>
    </row>
    <row r="290" spans="1:7" x14ac:dyDescent="0.25">
      <c r="A290" s="90"/>
      <c r="B290" s="91"/>
      <c r="C290" s="92"/>
      <c r="D290" s="92"/>
      <c r="E290" s="93"/>
      <c r="F290" s="94" t="str">
        <f t="shared" si="4"/>
        <v/>
      </c>
      <c r="G290" s="94"/>
    </row>
    <row r="291" spans="1:7" x14ac:dyDescent="0.25">
      <c r="A291" s="90"/>
      <c r="B291" s="91"/>
      <c r="C291" s="92"/>
      <c r="D291" s="92"/>
      <c r="E291" s="93"/>
      <c r="F291" s="94" t="str">
        <f t="shared" si="4"/>
        <v/>
      </c>
      <c r="G291" s="94"/>
    </row>
    <row r="292" spans="1:7" x14ac:dyDescent="0.25">
      <c r="A292" s="90"/>
      <c r="B292" s="91"/>
      <c r="C292" s="92"/>
      <c r="D292" s="92"/>
      <c r="E292" s="93"/>
      <c r="F292" s="94" t="str">
        <f t="shared" si="4"/>
        <v/>
      </c>
      <c r="G292" s="94"/>
    </row>
    <row r="293" spans="1:7" x14ac:dyDescent="0.25">
      <c r="A293" s="90"/>
      <c r="B293" s="91"/>
      <c r="C293" s="92"/>
      <c r="D293" s="92"/>
      <c r="E293" s="93"/>
      <c r="F293" s="94" t="str">
        <f t="shared" si="4"/>
        <v/>
      </c>
      <c r="G293" s="94"/>
    </row>
    <row r="294" spans="1:7" x14ac:dyDescent="0.25">
      <c r="A294" s="90"/>
      <c r="B294" s="91"/>
      <c r="C294" s="92"/>
      <c r="D294" s="92"/>
      <c r="E294" s="93"/>
      <c r="F294" s="94" t="str">
        <f t="shared" si="4"/>
        <v/>
      </c>
      <c r="G294" s="94"/>
    </row>
    <row r="295" spans="1:7" x14ac:dyDescent="0.25">
      <c r="A295" s="90"/>
      <c r="B295" s="91"/>
      <c r="C295" s="92"/>
      <c r="D295" s="92"/>
      <c r="E295" s="93"/>
      <c r="F295" s="94" t="str">
        <f t="shared" si="4"/>
        <v/>
      </c>
      <c r="G295" s="94"/>
    </row>
    <row r="296" spans="1:7" x14ac:dyDescent="0.25">
      <c r="A296" s="90"/>
      <c r="B296" s="91"/>
      <c r="C296" s="92"/>
      <c r="D296" s="92"/>
      <c r="E296" s="93"/>
      <c r="F296" s="94" t="str">
        <f t="shared" si="4"/>
        <v/>
      </c>
      <c r="G296" s="94"/>
    </row>
    <row r="297" spans="1:7" x14ac:dyDescent="0.25">
      <c r="A297" s="90"/>
      <c r="B297" s="91"/>
      <c r="C297" s="92"/>
      <c r="D297" s="92"/>
      <c r="E297" s="93"/>
      <c r="F297" s="94" t="str">
        <f t="shared" si="4"/>
        <v/>
      </c>
      <c r="G297" s="94"/>
    </row>
    <row r="298" spans="1:7" x14ac:dyDescent="0.25">
      <c r="A298" s="90"/>
      <c r="B298" s="91"/>
      <c r="C298" s="92"/>
      <c r="D298" s="92"/>
      <c r="E298" s="93"/>
      <c r="F298" s="94" t="str">
        <f t="shared" si="4"/>
        <v/>
      </c>
      <c r="G298" s="94"/>
    </row>
    <row r="299" spans="1:7" x14ac:dyDescent="0.25">
      <c r="A299" s="90"/>
      <c r="B299" s="91"/>
      <c r="C299" s="92"/>
      <c r="D299" s="92"/>
      <c r="E299" s="93"/>
      <c r="F299" s="94" t="str">
        <f t="shared" si="4"/>
        <v/>
      </c>
      <c r="G299" s="94"/>
    </row>
    <row r="300" spans="1:7" x14ac:dyDescent="0.25">
      <c r="A300" s="90"/>
      <c r="B300" s="91"/>
      <c r="C300" s="92"/>
      <c r="D300" s="92"/>
      <c r="E300" s="93"/>
      <c r="F300" s="94" t="str">
        <f>IFERROR(LOG(E300),"")</f>
        <v/>
      </c>
      <c r="G300" s="94"/>
    </row>
  </sheetData>
  <mergeCells count="21">
    <mergeCell ref="A9:G10"/>
    <mergeCell ref="O12:O14"/>
    <mergeCell ref="P12:P14"/>
    <mergeCell ref="Q12:Q14"/>
    <mergeCell ref="R12:R14"/>
    <mergeCell ref="S12:S14"/>
    <mergeCell ref="O10:S11"/>
    <mergeCell ref="A4:F4"/>
    <mergeCell ref="O4:R5"/>
    <mergeCell ref="A5:B5"/>
    <mergeCell ref="C5:D5"/>
    <mergeCell ref="E5:F5"/>
    <mergeCell ref="A6:B6"/>
    <mergeCell ref="C6:D6"/>
    <mergeCell ref="E6:F6"/>
    <mergeCell ref="O6:P6"/>
    <mergeCell ref="Q6:R6"/>
    <mergeCell ref="A7:B7"/>
    <mergeCell ref="C7:D7"/>
    <mergeCell ref="E7:F7"/>
    <mergeCell ref="J9:L9"/>
  </mergeCells>
  <pageMargins left="0.7" right="0.7" top="0.75" bottom="0.75" header="0.3" footer="0.3"/>
  <pageSetup orientation="portrait" horizontalDpi="4294967295" verticalDpi="4294967295"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Example MWQP </vt:lpstr>
      <vt:lpstr>Protected MWQP </vt:lpstr>
      <vt:lpstr>MWQP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Rupinder Panayach Mashiana</dc:creator>
  <cp:lastModifiedBy>cjk37</cp:lastModifiedBy>
  <cp:lastPrinted>2016-01-10T19:28:35Z</cp:lastPrinted>
  <dcterms:created xsi:type="dcterms:W3CDTF">2015-04-24T18:18:09Z</dcterms:created>
  <dcterms:modified xsi:type="dcterms:W3CDTF">2016-03-08T17:38:59Z</dcterms:modified>
</cp:coreProperties>
</file>